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21660" windowHeight="10092"/>
  </bookViews>
  <sheets>
    <sheet name="AverageTax" sheetId="2" r:id="rId1"/>
    <sheet name="HS_Chapters" sheetId="1" r:id="rId2"/>
    <sheet name="Plan3" sheetId="3" state="hidden" r:id="rId3"/>
  </sheets>
  <calcPr calcId="144525"/>
</workbook>
</file>

<file path=xl/calcChain.xml><?xml version="1.0" encoding="utf-8"?>
<calcChain xmlns="http://schemas.openxmlformats.org/spreadsheetml/2006/main">
  <c r="B10" i="2" l="1"/>
  <c r="B13" i="2"/>
  <c r="B12" i="2"/>
  <c r="B11" i="2"/>
  <c r="C12" i="2" l="1"/>
  <c r="C10" i="2"/>
  <c r="C11" i="2" s="1"/>
  <c r="C13" i="2"/>
  <c r="D10" i="2" l="1"/>
  <c r="D9" i="2" s="1"/>
  <c r="B14" i="2" s="1"/>
  <c r="B15" i="2" s="1"/>
</calcChain>
</file>

<file path=xl/sharedStrings.xml><?xml version="1.0" encoding="utf-8"?>
<sst xmlns="http://schemas.openxmlformats.org/spreadsheetml/2006/main" count="124" uniqueCount="123">
  <si>
    <t>II</t>
  </si>
  <si>
    <t>IPI</t>
  </si>
  <si>
    <t>Pis/Pasep</t>
  </si>
  <si>
    <t>Cofins</t>
  </si>
  <si>
    <t>A cadeia de caracteres de entrada não estava em um formato incorreto. %</t>
  </si>
  <si>
    <t xml:space="preserve">  </t>
  </si>
  <si>
    <t>MÉDIA DAS ALÍQUOTAS DE IMPORTAÇÃO POR CAPÍTULO SH*</t>
  </si>
  <si>
    <t xml:space="preserve">*Não são consideradas as listas de exceção. </t>
  </si>
  <si>
    <t>1. Identify the chapter of the product in the sheet "HS_Chapters".</t>
  </si>
  <si>
    <t>Live animals</t>
  </si>
  <si>
    <t>Meat and edible meat offal</t>
  </si>
  <si>
    <t>Fish and crustaceans, molluscs and other aquatic invertebrates</t>
  </si>
  <si>
    <t>Dairy produce; birds' eggs; natural honey; others</t>
  </si>
  <si>
    <t>Products of animal origin, not specified or included elsewhere</t>
  </si>
  <si>
    <t>Live trees and other plants; others</t>
  </si>
  <si>
    <t>Edible vegetables and certain roots and tubers</t>
  </si>
  <si>
    <t>Edible fruit and nuts; peel of citrus fruits or melons</t>
  </si>
  <si>
    <t>Coffee, tea, maté and spices</t>
  </si>
  <si>
    <t>Cereals</t>
  </si>
  <si>
    <t>Products of the milling industry; Malt; Starches; Inulin; Wheat gluten</t>
  </si>
  <si>
    <t>Oil seeds and oleaginous fruits; Grains, Seeds, others</t>
  </si>
  <si>
    <t>Lac; gums, resins and other vegetable saps and extracts</t>
  </si>
  <si>
    <t>Vegetable plaiting materials; Vegetable products not elsewhere specified or included</t>
  </si>
  <si>
    <t>Animal or vegetable fats and oils; Others</t>
  </si>
  <si>
    <t>Preparations of meat, of fish or of crustaceans, others</t>
  </si>
  <si>
    <t>Sugars and sugar confectionery</t>
  </si>
  <si>
    <t>Cocoa and cocoa preparations</t>
  </si>
  <si>
    <t>Preparations of cereals, flour, starch or milk; pastrycooks' products</t>
  </si>
  <si>
    <t>Preparations of vegetables, fruit, nuts or other parts of plants</t>
  </si>
  <si>
    <t>Miscellaneous edible preparations</t>
  </si>
  <si>
    <t>Beverages, spirits and vinegar</t>
  </si>
  <si>
    <t>Residues and waste from the food industries; others</t>
  </si>
  <si>
    <t>Tobacco and manufactured tobacco substitutes</t>
  </si>
  <si>
    <t>Salt; sulphur; earths and stone; plastering materials, lime and cement</t>
  </si>
  <si>
    <t>Ores, slag and ash</t>
  </si>
  <si>
    <t>Mineral fuels, mineral oils, bituminous substances; mineral waxes</t>
  </si>
  <si>
    <t>Inorganic chemicals; organic or inorganic compounds of precious metals, others</t>
  </si>
  <si>
    <t>Organic chemicals</t>
  </si>
  <si>
    <t>Pharmaceutical products</t>
  </si>
  <si>
    <t>Fertilisers</t>
  </si>
  <si>
    <t>Tanning or dyeing extracts; tannins and their derivatives; others</t>
  </si>
  <si>
    <t>Essential oils and resinoids; perfumery, cosmetic or toilet preparations</t>
  </si>
  <si>
    <t>Soap, organic surface-active agents, others</t>
  </si>
  <si>
    <t>Albuminoidal substances; modified starches; glues; enzymes</t>
  </si>
  <si>
    <t>Explosives; pyrotechnic products; matches; others</t>
  </si>
  <si>
    <t>Photographic or cinematographic goods</t>
  </si>
  <si>
    <t>Miscellaneous chemical products</t>
  </si>
  <si>
    <t>Plastics and articles thereof</t>
  </si>
  <si>
    <t>Rubber and articles thereof</t>
  </si>
  <si>
    <t>Raw hides and skins (other than furskins) and leather</t>
  </si>
  <si>
    <t>Articles of leather; articles of animal gut (other than silkworm gut), others</t>
  </si>
  <si>
    <t>Furskins and artificial fur; manufactures thereof</t>
  </si>
  <si>
    <t>Wood and articles of wood; wood charcoal</t>
  </si>
  <si>
    <t>Cork and articles of cork</t>
  </si>
  <si>
    <t>Manufactures of straw, of esparto or of other plaiting materials</t>
  </si>
  <si>
    <t>Pulp of wood or of other fibrous cellulosic material, others,</t>
  </si>
  <si>
    <t>Paper and paperboard; articles of paper pulp, of paper or of paperboard</t>
  </si>
  <si>
    <t>Books, newspapers, pictures and other products of the printing industry; others</t>
  </si>
  <si>
    <t>Silk</t>
  </si>
  <si>
    <t>Wool, fine or coarse animal hair; horsehair yarn and woven fabric</t>
  </si>
  <si>
    <t>Cotton</t>
  </si>
  <si>
    <t>Other vegetable textile fibres; paper yarn and woven fabrics of paper yarn</t>
  </si>
  <si>
    <t>Man-made filaments</t>
  </si>
  <si>
    <t>Man-made staple fibres</t>
  </si>
  <si>
    <t>Wadding, felt and nonwovens; others</t>
  </si>
  <si>
    <t>Carpets and other textile floor coverings</t>
  </si>
  <si>
    <t>Special woven fabrics; tufted textile fabrics; lace; tapestries; others</t>
  </si>
  <si>
    <t>Impregnated, coated, covered or laminated textile fabrics; others</t>
  </si>
  <si>
    <t>Lnitted or crocheted fabrics</t>
  </si>
  <si>
    <t>Articles of apparel and clothing accessories, knitted or crocheted</t>
  </si>
  <si>
    <t>Articles of apparel and clothing accessories, not knitted or crocheted</t>
  </si>
  <si>
    <t>Other made-up textile articles; sets; rags, others</t>
  </si>
  <si>
    <t>Footwear, gaiters and the like; parts of such articles</t>
  </si>
  <si>
    <t>Headgear and parts thereof</t>
  </si>
  <si>
    <t>Umbrellas, sun umbrellas, walking-sticks, seat-sticks, whips, riding-crops, others</t>
  </si>
  <si>
    <t>Prepared feathers and articles made of feathers or of down; others</t>
  </si>
  <si>
    <t>Articles of stone, plaster, cement, asbestos, mica or similar materials</t>
  </si>
  <si>
    <t>Ceramic products</t>
  </si>
  <si>
    <t>Glass and glassware</t>
  </si>
  <si>
    <t>Natural or cultured pearls, precious or semi-precious stones, others</t>
  </si>
  <si>
    <t>Iron and steel</t>
  </si>
  <si>
    <t>Articles of iron or steel</t>
  </si>
  <si>
    <t>Copper and articles thereof</t>
  </si>
  <si>
    <t>Nickel and articles thereof</t>
  </si>
  <si>
    <t>Aluminium and articles thereof</t>
  </si>
  <si>
    <t>Lead and articles thereof</t>
  </si>
  <si>
    <t>Zinc and articles thereof</t>
  </si>
  <si>
    <t>Tin and articles thereof</t>
  </si>
  <si>
    <t>Other base metals; cermets; articles thereof</t>
  </si>
  <si>
    <t>Tools, implements, cutlery, spoons and forks, of base metal; parts thereof of base metal</t>
  </si>
  <si>
    <t>Miscellaneous articles of base metal</t>
  </si>
  <si>
    <t>Nuclear reactors, boilers, machinery and mechanical appliances; others</t>
  </si>
  <si>
    <t>Electrical machinery and equipment and parts thereof; others</t>
  </si>
  <si>
    <t>Railway or tramway locomotives, rolling-stock and parts thereof; others</t>
  </si>
  <si>
    <t>Vehicles other than railway or tramway rolling-stock, and parts and accessories thereof</t>
  </si>
  <si>
    <t>Aircraft, spacecraft, and parts thereof</t>
  </si>
  <si>
    <t>Ships, boats and floating structures</t>
  </si>
  <si>
    <t>Optical, photographic, cinematographic instruments; others</t>
  </si>
  <si>
    <t>Clocks and watches and parts thereof</t>
  </si>
  <si>
    <t>Musical instruments; parts and accessories of such articles</t>
  </si>
  <si>
    <t>Arms and ammunition; parts and accessories thereof</t>
  </si>
  <si>
    <t>Furniture; bedding, mattresses, cushions and similar stuffed furnishings; others</t>
  </si>
  <si>
    <t>Toys, games and sports requisites; parts and accessories thereof</t>
  </si>
  <si>
    <t>Miscellaneous manufactured articles</t>
  </si>
  <si>
    <t>Works of art, collectors' pieces and antiques</t>
  </si>
  <si>
    <t>Special operations</t>
  </si>
  <si>
    <t>Description</t>
  </si>
  <si>
    <t>HARMONISED SYSTEM (HS) CHAPTERS</t>
  </si>
  <si>
    <t>HS Code</t>
  </si>
  <si>
    <t>HS Code:</t>
  </si>
  <si>
    <t>Import Tax (II):</t>
  </si>
  <si>
    <t xml:space="preserve"> Tax on Manufactured Products (IPI):</t>
  </si>
  <si>
    <t>Social Integration Program (PIS):</t>
  </si>
  <si>
    <t>Social Security Financing Contribution (COFINS):</t>
  </si>
  <si>
    <t>Customs Value (US$):</t>
  </si>
  <si>
    <t>2. Enter in the fields below the corresponding code of the HS and the customs valuation of the product (Use Amounts in US$)</t>
  </si>
  <si>
    <t>Total Tax Rate:</t>
  </si>
  <si>
    <t>Customs Value (US$) + Tax Rate:</t>
  </si>
  <si>
    <t>*Lists of Exception not considered</t>
  </si>
  <si>
    <t>State Tax (ICMS):</t>
  </si>
  <si>
    <t>TAX AVERAGE CALCULATION</t>
  </si>
  <si>
    <t>Select code</t>
  </si>
  <si>
    <t>AVERAGE TAX RATE APLLIED TO IMPORTS OF HARMONISED SYSTEM (HS) CHAPTERS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</si>
</sst>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000%"/>
    <numFmt numFmtId="166" formatCode="&quot;R$&quot;#,##0.00"/>
    <numFmt numFmtId="167" formatCode="_-[$$-409]* #,##0.00_ ;_-[$$-409]* \-#,##0.00\ ;_-[$$-409]* &quot;-&quot;??_ ;_-@_ "/>
    <numFmt numFmtId="168" formatCode="_-[$$-409]* #,##0.00000_ ;_-[$$-409]* \-#,##0.00000\ ;_-[$$-409]* &quot;-&quot;?????_ ;_-@_ "/>
    <numFmt numFmtId="169" formatCode="_-[$$-409]* #,##0.00_ ;_-[$$-409]* \-#,##0.00\ ;_-[$$-409]* &quot;-&quot;?????_ ;_-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theme="0"/>
      </left>
      <right/>
      <top style="dotted">
        <color indexed="64"/>
      </top>
      <bottom style="medium">
        <color theme="0"/>
      </bottom>
      <diagonal/>
    </border>
    <border>
      <left/>
      <right style="medium">
        <color theme="0"/>
      </right>
      <top style="dotted">
        <color indexed="64"/>
      </top>
      <bottom style="medium">
        <color theme="0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wrapText="1"/>
    </xf>
    <xf numFmtId="165" fontId="2" fillId="2" borderId="1" xfId="0" applyNumberFormat="1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0" fontId="4" fillId="0" borderId="0" xfId="0" applyFont="1" applyBorder="1"/>
    <xf numFmtId="166" fontId="5" fillId="0" borderId="0" xfId="0" applyNumberFormat="1" applyFont="1" applyBorder="1"/>
    <xf numFmtId="10" fontId="0" fillId="4" borderId="1" xfId="0" applyNumberForma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right"/>
    </xf>
    <xf numFmtId="10" fontId="7" fillId="6" borderId="1" xfId="1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right" wrapText="1"/>
    </xf>
    <xf numFmtId="167" fontId="7" fillId="6" borderId="1" xfId="0" applyNumberFormat="1" applyFont="1" applyFill="1" applyBorder="1" applyAlignment="1">
      <alignment horizontal="right"/>
    </xf>
    <xf numFmtId="9" fontId="0" fillId="4" borderId="1" xfId="1" applyFont="1" applyFill="1" applyBorder="1" applyAlignment="1">
      <alignment horizontal="center"/>
    </xf>
    <xf numFmtId="0" fontId="0" fillId="5" borderId="1" xfId="2" applyNumberFormat="1" applyFont="1" applyFill="1" applyBorder="1" applyAlignment="1" applyProtection="1">
      <alignment horizontal="center"/>
      <protection locked="0"/>
    </xf>
    <xf numFmtId="167" fontId="0" fillId="5" borderId="1" xfId="2" applyNumberFormat="1" applyFont="1" applyFill="1" applyBorder="1" applyAlignment="1" applyProtection="1">
      <alignment horizontal="center"/>
      <protection locked="0"/>
    </xf>
    <xf numFmtId="168" fontId="0" fillId="0" borderId="0" xfId="0" applyNumberFormat="1"/>
    <xf numFmtId="2" fontId="0" fillId="0" borderId="0" xfId="0" applyNumberFormat="1"/>
    <xf numFmtId="169" fontId="0" fillId="0" borderId="0" xfId="0" applyNumberFormat="1"/>
    <xf numFmtId="0" fontId="3" fillId="4" borderId="1" xfId="0" applyFont="1" applyFill="1" applyBorder="1" applyAlignment="1">
      <alignment horizontal="right"/>
    </xf>
    <xf numFmtId="0" fontId="0" fillId="0" borderId="0" xfId="0" applyNumberFormat="1" applyAlignment="1">
      <alignment wrapText="1"/>
    </xf>
    <xf numFmtId="9" fontId="0" fillId="0" borderId="0" xfId="1" applyFont="1" applyAlignment="1">
      <alignment wrapText="1"/>
    </xf>
    <xf numFmtId="0" fontId="0" fillId="0" borderId="0" xfId="0" applyAlignment="1">
      <alignment wrapText="1"/>
    </xf>
    <xf numFmtId="1" fontId="0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6" fillId="7" borderId="0" xfId="0" applyFont="1" applyFill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2600739</xdr:colOff>
      <xdr:row>0</xdr:row>
      <xdr:rowOff>7926</xdr:rowOff>
    </xdr:from>
    <xdr:to>
      <xdr:col>1</xdr:col>
      <xdr:colOff>886238</xdr:colOff>
      <xdr:row>1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739" y="7926"/>
          <a:ext cx="1499151" cy="8369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19050</xdr:rowOff>
    </xdr:from>
    <xdr:to>
      <xdr:col>0</xdr:col>
      <xdr:colOff>1068341</xdr:colOff>
      <xdr:row>1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9050"/>
          <a:ext cx="1068340" cy="828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99"/>
  <sheetViews>
    <sheetView tabSelected="1" zoomScale="115" zoomScaleNormal="115" zoomScaleSheetLayoutView="100" workbookViewId="0">
      <selection activeCell="B8" sqref="B8"/>
    </sheetView>
  </sheetViews>
  <sheetFormatPr baseColWidth="10" defaultColWidth="0" defaultRowHeight="14.4" zeroHeight="1" x14ac:dyDescent="0.3"/>
  <cols>
    <col min="1" max="1" width="48.109375" customWidth="1"/>
    <col min="2" max="2" width="13.33203125" bestFit="1" customWidth="1"/>
    <col min="3" max="3" width="18.88671875" hidden="1" customWidth="1"/>
    <col min="4" max="5" width="11.6640625" hidden="1" customWidth="1"/>
    <col min="6" max="16384" width="9.109375" hidden="1"/>
  </cols>
  <sheetData>
    <row r="1" spans="1:11" ht="66.75" customHeight="1" x14ac:dyDescent="0.3">
      <c r="A1" s="33"/>
      <c r="B1" s="33"/>
    </row>
    <row r="2" spans="1:11" ht="45" customHeight="1" thickBot="1" x14ac:dyDescent="0.35">
      <c r="A2" s="34" t="s">
        <v>122</v>
      </c>
      <c r="B2" s="34"/>
      <c r="K2" t="s">
        <v>121</v>
      </c>
    </row>
    <row r="3" spans="1:11" ht="22.5" customHeight="1" thickBot="1" x14ac:dyDescent="0.35">
      <c r="A3" s="35" t="s">
        <v>8</v>
      </c>
      <c r="B3" s="36"/>
      <c r="K3" s="29">
        <v>1</v>
      </c>
    </row>
    <row r="4" spans="1:11" ht="31.5" customHeight="1" thickBot="1" x14ac:dyDescent="0.35">
      <c r="A4" s="39" t="s">
        <v>115</v>
      </c>
      <c r="B4" s="40"/>
      <c r="K4" s="29">
        <v>2</v>
      </c>
    </row>
    <row r="5" spans="1:11" ht="15" thickBot="1" x14ac:dyDescent="0.35">
      <c r="A5" s="37" t="s">
        <v>118</v>
      </c>
      <c r="B5" s="38"/>
      <c r="K5" s="29">
        <v>3</v>
      </c>
    </row>
    <row r="6" spans="1:11" ht="15" thickBot="1" x14ac:dyDescent="0.35">
      <c r="A6" s="31" t="s">
        <v>120</v>
      </c>
      <c r="B6" s="32"/>
      <c r="K6" s="29">
        <v>4</v>
      </c>
    </row>
    <row r="7" spans="1:11" ht="18" customHeight="1" thickBot="1" x14ac:dyDescent="0.35">
      <c r="A7" s="25" t="s">
        <v>109</v>
      </c>
      <c r="B7" s="20"/>
      <c r="K7" s="29">
        <v>5</v>
      </c>
    </row>
    <row r="8" spans="1:11" ht="18" customHeight="1" thickBot="1" x14ac:dyDescent="0.35">
      <c r="A8" s="25" t="s">
        <v>114</v>
      </c>
      <c r="B8" s="21"/>
      <c r="K8" s="29">
        <v>6</v>
      </c>
    </row>
    <row r="9" spans="1:11" ht="18" customHeight="1" thickBot="1" x14ac:dyDescent="0.35">
      <c r="A9" s="25" t="s">
        <v>119</v>
      </c>
      <c r="B9" s="19">
        <v>0.2</v>
      </c>
      <c r="D9" s="23" t="e">
        <f>(D10/(1-(B9)))</f>
        <v>#N/A</v>
      </c>
      <c r="K9" s="29">
        <v>7</v>
      </c>
    </row>
    <row r="10" spans="1:11" ht="18" customHeight="1" thickBot="1" x14ac:dyDescent="0.35">
      <c r="A10" s="25" t="s">
        <v>110</v>
      </c>
      <c r="B10" s="13" t="e">
        <f>VLOOKUP($B$7,HS_Chapters!$A$5:$F$101,3,FALSE)</f>
        <v>#N/A</v>
      </c>
      <c r="C10" s="22" t="e">
        <f>B10*B8</f>
        <v>#N/A</v>
      </c>
      <c r="D10" s="24" t="e">
        <f>B8+C10+C11+C12+C13</f>
        <v>#N/A</v>
      </c>
      <c r="E10" s="22"/>
      <c r="K10" s="29">
        <v>8</v>
      </c>
    </row>
    <row r="11" spans="1:11" ht="18" customHeight="1" thickBot="1" x14ac:dyDescent="0.35">
      <c r="A11" s="25" t="s">
        <v>111</v>
      </c>
      <c r="B11" s="14" t="e">
        <f>VLOOKUP($B$7,HS_Chapters!$A$5:$F$101,4,FALSE)</f>
        <v>#N/A</v>
      </c>
      <c r="C11" s="22" t="e">
        <f>B11*(B8+C10)</f>
        <v>#N/A</v>
      </c>
      <c r="K11" s="29">
        <v>9</v>
      </c>
    </row>
    <row r="12" spans="1:11" ht="18" customHeight="1" thickBot="1" x14ac:dyDescent="0.35">
      <c r="A12" s="25" t="s">
        <v>112</v>
      </c>
      <c r="B12" s="13" t="e">
        <f>VLOOKUP($B$7,HS_Chapters!$A$5:$F$101,5,FALSE)</f>
        <v>#N/A</v>
      </c>
      <c r="C12" s="22" t="e">
        <f>(B12*B8)</f>
        <v>#N/A</v>
      </c>
      <c r="K12" s="29">
        <v>10</v>
      </c>
    </row>
    <row r="13" spans="1:11" ht="18" customHeight="1" thickBot="1" x14ac:dyDescent="0.35">
      <c r="A13" s="25" t="s">
        <v>113</v>
      </c>
      <c r="B13" s="13" t="e">
        <f>VLOOKUP($B$7,HS_Chapters!$A$5:$F$101,6,FALSE)</f>
        <v>#N/A</v>
      </c>
      <c r="C13" s="22" t="e">
        <f>B13*B8</f>
        <v>#N/A</v>
      </c>
      <c r="K13" s="29">
        <v>11</v>
      </c>
    </row>
    <row r="14" spans="1:11" ht="18" customHeight="1" thickBot="1" x14ac:dyDescent="0.35">
      <c r="A14" s="15" t="s">
        <v>116</v>
      </c>
      <c r="B14" s="16" t="e">
        <f>(D9-B8)/B8</f>
        <v>#N/A</v>
      </c>
      <c r="K14" s="29">
        <v>12</v>
      </c>
    </row>
    <row r="15" spans="1:11" ht="15" thickBot="1" x14ac:dyDescent="0.35">
      <c r="A15" s="17" t="s">
        <v>117</v>
      </c>
      <c r="B15" s="18" t="e">
        <f>B8*(1+B14)</f>
        <v>#N/A</v>
      </c>
      <c r="K15" s="29">
        <v>13</v>
      </c>
    </row>
    <row r="16" spans="1:11" ht="15" hidden="1" thickBot="1" x14ac:dyDescent="0.35">
      <c r="A16" s="10"/>
      <c r="K16" s="29">
        <v>14</v>
      </c>
    </row>
    <row r="17" spans="1:11" ht="15" hidden="1" thickBot="1" x14ac:dyDescent="0.35">
      <c r="A17" s="11"/>
      <c r="B17" s="12"/>
      <c r="K17" s="29">
        <v>15</v>
      </c>
    </row>
    <row r="18" spans="1:11" ht="15" hidden="1" thickBot="1" x14ac:dyDescent="0.35">
      <c r="A18" s="11"/>
      <c r="B18" s="12"/>
      <c r="K18" s="29">
        <v>16</v>
      </c>
    </row>
    <row r="19" spans="1:11" ht="15" hidden="1" thickBot="1" x14ac:dyDescent="0.35">
      <c r="K19" s="29">
        <v>17</v>
      </c>
    </row>
    <row r="20" spans="1:11" ht="15" hidden="1" thickBot="1" x14ac:dyDescent="0.35">
      <c r="K20" s="29">
        <v>18</v>
      </c>
    </row>
    <row r="21" spans="1:11" ht="15" hidden="1" thickBot="1" x14ac:dyDescent="0.35">
      <c r="K21" s="29">
        <v>19</v>
      </c>
    </row>
    <row r="22" spans="1:11" ht="15" hidden="1" thickBot="1" x14ac:dyDescent="0.35">
      <c r="K22" s="29">
        <v>20</v>
      </c>
    </row>
    <row r="23" spans="1:11" ht="15" hidden="1" thickBot="1" x14ac:dyDescent="0.35">
      <c r="K23" s="29">
        <v>21</v>
      </c>
    </row>
    <row r="24" spans="1:11" ht="15" hidden="1" thickBot="1" x14ac:dyDescent="0.35">
      <c r="K24" s="29">
        <v>22</v>
      </c>
    </row>
    <row r="25" spans="1:11" ht="15" hidden="1" thickBot="1" x14ac:dyDescent="0.35">
      <c r="K25" s="29">
        <v>23</v>
      </c>
    </row>
    <row r="26" spans="1:11" ht="15" hidden="1" thickBot="1" x14ac:dyDescent="0.35">
      <c r="K26" s="29">
        <v>24</v>
      </c>
    </row>
    <row r="27" spans="1:11" ht="15" hidden="1" thickBot="1" x14ac:dyDescent="0.35">
      <c r="K27" s="29">
        <v>25</v>
      </c>
    </row>
    <row r="28" spans="1:11" ht="15" hidden="1" thickBot="1" x14ac:dyDescent="0.35">
      <c r="K28" s="29">
        <v>26</v>
      </c>
    </row>
    <row r="29" spans="1:11" ht="15" hidden="1" thickBot="1" x14ac:dyDescent="0.35">
      <c r="K29" s="29">
        <v>27</v>
      </c>
    </row>
    <row r="30" spans="1:11" ht="15" hidden="1" thickBot="1" x14ac:dyDescent="0.35">
      <c r="K30" s="29">
        <v>28</v>
      </c>
    </row>
    <row r="31" spans="1:11" ht="15" hidden="1" thickBot="1" x14ac:dyDescent="0.35">
      <c r="K31" s="29">
        <v>29</v>
      </c>
    </row>
    <row r="32" spans="1:11" ht="15" hidden="1" thickBot="1" x14ac:dyDescent="0.35">
      <c r="K32" s="29">
        <v>30</v>
      </c>
    </row>
    <row r="33" spans="11:11" ht="15" hidden="1" thickBot="1" x14ac:dyDescent="0.35">
      <c r="K33" s="29">
        <v>31</v>
      </c>
    </row>
    <row r="34" spans="11:11" ht="15" hidden="1" thickBot="1" x14ac:dyDescent="0.35">
      <c r="K34" s="29">
        <v>32</v>
      </c>
    </row>
    <row r="35" spans="11:11" ht="15" hidden="1" thickBot="1" x14ac:dyDescent="0.35">
      <c r="K35" s="29">
        <v>33</v>
      </c>
    </row>
    <row r="36" spans="11:11" ht="15" hidden="1" thickBot="1" x14ac:dyDescent="0.35">
      <c r="K36" s="29">
        <v>34</v>
      </c>
    </row>
    <row r="37" spans="11:11" ht="15" hidden="1" thickBot="1" x14ac:dyDescent="0.35">
      <c r="K37" s="29">
        <v>35</v>
      </c>
    </row>
    <row r="38" spans="11:11" ht="15" hidden="1" thickBot="1" x14ac:dyDescent="0.35">
      <c r="K38" s="29">
        <v>36</v>
      </c>
    </row>
    <row r="39" spans="11:11" ht="15" hidden="1" thickBot="1" x14ac:dyDescent="0.35">
      <c r="K39" s="29">
        <v>37</v>
      </c>
    </row>
    <row r="40" spans="11:11" ht="15" hidden="1" thickBot="1" x14ac:dyDescent="0.35">
      <c r="K40" s="29">
        <v>38</v>
      </c>
    </row>
    <row r="41" spans="11:11" ht="15" hidden="1" thickBot="1" x14ac:dyDescent="0.35">
      <c r="K41" s="29">
        <v>39</v>
      </c>
    </row>
    <row r="42" spans="11:11" ht="15" hidden="1" thickBot="1" x14ac:dyDescent="0.35">
      <c r="K42" s="29">
        <v>40</v>
      </c>
    </row>
    <row r="43" spans="11:11" ht="15" hidden="1" thickBot="1" x14ac:dyDescent="0.35">
      <c r="K43" s="29">
        <v>41</v>
      </c>
    </row>
    <row r="44" spans="11:11" ht="15" hidden="1" thickBot="1" x14ac:dyDescent="0.35">
      <c r="K44" s="29">
        <v>42</v>
      </c>
    </row>
    <row r="45" spans="11:11" ht="15" hidden="1" thickBot="1" x14ac:dyDescent="0.35">
      <c r="K45" s="29">
        <v>43</v>
      </c>
    </row>
    <row r="46" spans="11:11" ht="15" hidden="1" thickBot="1" x14ac:dyDescent="0.35">
      <c r="K46" s="29">
        <v>44</v>
      </c>
    </row>
    <row r="47" spans="11:11" ht="15" hidden="1" thickBot="1" x14ac:dyDescent="0.35">
      <c r="K47" s="29">
        <v>45</v>
      </c>
    </row>
    <row r="48" spans="11:11" ht="15" hidden="1" thickBot="1" x14ac:dyDescent="0.35">
      <c r="K48" s="29">
        <v>46</v>
      </c>
    </row>
    <row r="49" spans="11:11" ht="15" hidden="1" thickBot="1" x14ac:dyDescent="0.35">
      <c r="K49" s="29">
        <v>47</v>
      </c>
    </row>
    <row r="50" spans="11:11" ht="15" hidden="1" thickBot="1" x14ac:dyDescent="0.35">
      <c r="K50" s="29">
        <v>48</v>
      </c>
    </row>
    <row r="51" spans="11:11" ht="15" hidden="1" thickBot="1" x14ac:dyDescent="0.35">
      <c r="K51" s="29">
        <v>49</v>
      </c>
    </row>
    <row r="52" spans="11:11" ht="15" hidden="1" thickBot="1" x14ac:dyDescent="0.35">
      <c r="K52" s="29">
        <v>50</v>
      </c>
    </row>
    <row r="53" spans="11:11" ht="15" hidden="1" thickBot="1" x14ac:dyDescent="0.35">
      <c r="K53" s="29">
        <v>51</v>
      </c>
    </row>
    <row r="54" spans="11:11" ht="15" hidden="1" thickBot="1" x14ac:dyDescent="0.35">
      <c r="K54" s="29">
        <v>52</v>
      </c>
    </row>
    <row r="55" spans="11:11" ht="15" hidden="1" thickBot="1" x14ac:dyDescent="0.35">
      <c r="K55" s="29">
        <v>53</v>
      </c>
    </row>
    <row r="56" spans="11:11" ht="15" hidden="1" thickBot="1" x14ac:dyDescent="0.35">
      <c r="K56" s="29">
        <v>54</v>
      </c>
    </row>
    <row r="57" spans="11:11" ht="15" hidden="1" thickBot="1" x14ac:dyDescent="0.35">
      <c r="K57" s="29">
        <v>55</v>
      </c>
    </row>
    <row r="58" spans="11:11" ht="15" hidden="1" thickBot="1" x14ac:dyDescent="0.35">
      <c r="K58" s="29">
        <v>56</v>
      </c>
    </row>
    <row r="59" spans="11:11" ht="15" hidden="1" thickBot="1" x14ac:dyDescent="0.35">
      <c r="K59" s="29">
        <v>57</v>
      </c>
    </row>
    <row r="60" spans="11:11" ht="15" hidden="1" thickBot="1" x14ac:dyDescent="0.35">
      <c r="K60" s="29">
        <v>58</v>
      </c>
    </row>
    <row r="61" spans="11:11" ht="15" hidden="1" thickBot="1" x14ac:dyDescent="0.35">
      <c r="K61" s="29">
        <v>59</v>
      </c>
    </row>
    <row r="62" spans="11:11" ht="15" hidden="1" thickBot="1" x14ac:dyDescent="0.35">
      <c r="K62" s="29">
        <v>60</v>
      </c>
    </row>
    <row r="63" spans="11:11" ht="15" hidden="1" thickBot="1" x14ac:dyDescent="0.35">
      <c r="K63" s="29">
        <v>61</v>
      </c>
    </row>
    <row r="64" spans="11:11" ht="15" hidden="1" thickBot="1" x14ac:dyDescent="0.35">
      <c r="K64" s="29">
        <v>62</v>
      </c>
    </row>
    <row r="65" spans="11:11" ht="15" hidden="1" thickBot="1" x14ac:dyDescent="0.35">
      <c r="K65" s="29">
        <v>63</v>
      </c>
    </row>
    <row r="66" spans="11:11" ht="15" hidden="1" thickBot="1" x14ac:dyDescent="0.35">
      <c r="K66" s="29">
        <v>64</v>
      </c>
    </row>
    <row r="67" spans="11:11" ht="15" hidden="1" thickBot="1" x14ac:dyDescent="0.35">
      <c r="K67" s="29">
        <v>65</v>
      </c>
    </row>
    <row r="68" spans="11:11" ht="15" hidden="1" thickBot="1" x14ac:dyDescent="0.35">
      <c r="K68" s="29">
        <v>66</v>
      </c>
    </row>
    <row r="69" spans="11:11" ht="15" hidden="1" thickBot="1" x14ac:dyDescent="0.35">
      <c r="K69" s="29">
        <v>67</v>
      </c>
    </row>
    <row r="70" spans="11:11" ht="15" hidden="1" thickBot="1" x14ac:dyDescent="0.35">
      <c r="K70" s="29">
        <v>68</v>
      </c>
    </row>
    <row r="71" spans="11:11" ht="15" hidden="1" thickBot="1" x14ac:dyDescent="0.35">
      <c r="K71" s="29">
        <v>69</v>
      </c>
    </row>
    <row r="72" spans="11:11" ht="15" hidden="1" thickBot="1" x14ac:dyDescent="0.35">
      <c r="K72" s="29">
        <v>70</v>
      </c>
    </row>
    <row r="73" spans="11:11" ht="15" hidden="1" thickBot="1" x14ac:dyDescent="0.35">
      <c r="K73" s="29">
        <v>71</v>
      </c>
    </row>
    <row r="74" spans="11:11" ht="15" hidden="1" thickBot="1" x14ac:dyDescent="0.35">
      <c r="K74" s="29">
        <v>72</v>
      </c>
    </row>
    <row r="75" spans="11:11" ht="15" hidden="1" thickBot="1" x14ac:dyDescent="0.35">
      <c r="K75" s="29">
        <v>73</v>
      </c>
    </row>
    <row r="76" spans="11:11" ht="15" hidden="1" thickBot="1" x14ac:dyDescent="0.35">
      <c r="K76" s="29">
        <v>74</v>
      </c>
    </row>
    <row r="77" spans="11:11" ht="15" hidden="1" thickBot="1" x14ac:dyDescent="0.35">
      <c r="K77" s="29">
        <v>75</v>
      </c>
    </row>
    <row r="78" spans="11:11" ht="15" hidden="1" thickBot="1" x14ac:dyDescent="0.35">
      <c r="K78" s="29">
        <v>76</v>
      </c>
    </row>
    <row r="79" spans="11:11" ht="15" hidden="1" thickBot="1" x14ac:dyDescent="0.35">
      <c r="K79" s="29">
        <v>78</v>
      </c>
    </row>
    <row r="80" spans="11:11" ht="15" hidden="1" thickBot="1" x14ac:dyDescent="0.35">
      <c r="K80" s="29">
        <v>79</v>
      </c>
    </row>
    <row r="81" spans="11:11" ht="15" hidden="1" thickBot="1" x14ac:dyDescent="0.35">
      <c r="K81" s="29">
        <v>80</v>
      </c>
    </row>
    <row r="82" spans="11:11" ht="15" hidden="1" thickBot="1" x14ac:dyDescent="0.35">
      <c r="K82" s="29">
        <v>81</v>
      </c>
    </row>
    <row r="83" spans="11:11" ht="15" hidden="1" thickBot="1" x14ac:dyDescent="0.35">
      <c r="K83" s="29">
        <v>82</v>
      </c>
    </row>
    <row r="84" spans="11:11" ht="15" hidden="1" thickBot="1" x14ac:dyDescent="0.35">
      <c r="K84" s="29">
        <v>83</v>
      </c>
    </row>
    <row r="85" spans="11:11" ht="15" hidden="1" thickBot="1" x14ac:dyDescent="0.35">
      <c r="K85" s="29">
        <v>84</v>
      </c>
    </row>
    <row r="86" spans="11:11" ht="15" hidden="1" thickBot="1" x14ac:dyDescent="0.35">
      <c r="K86" s="29">
        <v>85</v>
      </c>
    </row>
    <row r="87" spans="11:11" ht="15" hidden="1" thickBot="1" x14ac:dyDescent="0.35">
      <c r="K87" s="29">
        <v>86</v>
      </c>
    </row>
    <row r="88" spans="11:11" ht="15" hidden="1" thickBot="1" x14ac:dyDescent="0.35">
      <c r="K88" s="29">
        <v>87</v>
      </c>
    </row>
    <row r="89" spans="11:11" ht="15" hidden="1" thickBot="1" x14ac:dyDescent="0.35">
      <c r="K89" s="29">
        <v>88</v>
      </c>
    </row>
    <row r="90" spans="11:11" ht="15" hidden="1" thickBot="1" x14ac:dyDescent="0.35">
      <c r="K90" s="29">
        <v>89</v>
      </c>
    </row>
    <row r="91" spans="11:11" ht="15" hidden="1" thickBot="1" x14ac:dyDescent="0.35">
      <c r="K91" s="29">
        <v>90</v>
      </c>
    </row>
    <row r="92" spans="11:11" ht="15" hidden="1" thickBot="1" x14ac:dyDescent="0.35">
      <c r="K92" s="29">
        <v>91</v>
      </c>
    </row>
    <row r="93" spans="11:11" ht="15" hidden="1" thickBot="1" x14ac:dyDescent="0.35">
      <c r="K93" s="29">
        <v>92</v>
      </c>
    </row>
    <row r="94" spans="11:11" ht="15" hidden="1" thickBot="1" x14ac:dyDescent="0.35">
      <c r="K94" s="29">
        <v>93</v>
      </c>
    </row>
    <row r="95" spans="11:11" ht="15" hidden="1" thickBot="1" x14ac:dyDescent="0.35">
      <c r="K95" s="29">
        <v>94</v>
      </c>
    </row>
    <row r="96" spans="11:11" ht="15" hidden="1" thickBot="1" x14ac:dyDescent="0.35">
      <c r="K96" s="29">
        <v>95</v>
      </c>
    </row>
    <row r="97" spans="11:11" ht="15" hidden="1" thickBot="1" x14ac:dyDescent="0.35">
      <c r="K97" s="29">
        <v>96</v>
      </c>
    </row>
    <row r="98" spans="11:11" ht="15" hidden="1" thickBot="1" x14ac:dyDescent="0.35">
      <c r="K98" s="29">
        <v>97</v>
      </c>
    </row>
    <row r="99" spans="11:11" ht="15" hidden="1" thickBot="1" x14ac:dyDescent="0.35">
      <c r="K99" s="29">
        <v>99</v>
      </c>
    </row>
  </sheetData>
  <sheetProtection password="87BA" sheet="1" objects="1" scenarios="1" selectLockedCells="1"/>
  <mergeCells count="6">
    <mergeCell ref="A6:B6"/>
    <mergeCell ref="A1:B1"/>
    <mergeCell ref="A2:B2"/>
    <mergeCell ref="A3:B3"/>
    <mergeCell ref="A5:B5"/>
    <mergeCell ref="A4:B4"/>
  </mergeCells>
  <dataValidations count="1">
    <dataValidation type="list" allowBlank="1" showErrorMessage="1" errorTitle="Error" error="Please select a code on the list" sqref="B7">
      <formula1>$K$3:$K$99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FC105"/>
  <sheetViews>
    <sheetView zoomScaleNormal="100" workbookViewId="0">
      <pane ySplit="4" topLeftCell="A5" activePane="bottomLeft" state="frozen"/>
      <selection pane="bottomLeft" activeCell="B85" sqref="B85"/>
    </sheetView>
  </sheetViews>
  <sheetFormatPr baseColWidth="10" defaultColWidth="0" defaultRowHeight="14.4" zeroHeight="1" x14ac:dyDescent="0.3"/>
  <cols>
    <col min="1" max="1" width="11.44140625" style="1" customWidth="1"/>
    <col min="2" max="2" width="164.6640625" style="1" customWidth="1"/>
    <col min="3" max="3" width="9" style="3" hidden="1" customWidth="1"/>
    <col min="4" max="4" width="8.6640625" style="3" hidden="1" customWidth="1"/>
    <col min="5" max="5" width="13.44140625" style="3" hidden="1" customWidth="1"/>
    <col min="6" max="6" width="8.6640625" style="3" hidden="1" customWidth="1"/>
    <col min="7" max="9" width="9.109375" hidden="1"/>
    <col min="10" max="10" width="19.6640625" hidden="1"/>
    <col min="11" max="16383" width="9.109375" hidden="1"/>
    <col min="16384" max="16384" width="24.88671875" hidden="1"/>
  </cols>
  <sheetData>
    <row r="1" spans="1:14" ht="15" hidden="1" thickBot="1" x14ac:dyDescent="0.35">
      <c r="A1" s="41" t="s">
        <v>6</v>
      </c>
      <c r="B1" s="41"/>
      <c r="C1" s="41"/>
      <c r="D1" s="41"/>
      <c r="E1" s="41"/>
      <c r="F1" s="41"/>
    </row>
    <row r="2" spans="1:14" ht="15" hidden="1" thickBot="1" x14ac:dyDescent="0.35">
      <c r="A2" s="41" t="s">
        <v>7</v>
      </c>
      <c r="B2" s="41"/>
      <c r="C2" s="41"/>
      <c r="D2" s="41"/>
      <c r="E2" s="41"/>
      <c r="F2" s="41"/>
    </row>
    <row r="3" spans="1:14" ht="24" customHeight="1" thickBot="1" x14ac:dyDescent="0.35">
      <c r="A3" s="42" t="s">
        <v>107</v>
      </c>
      <c r="B3" s="42"/>
      <c r="C3" s="42"/>
      <c r="D3" s="42"/>
      <c r="E3" s="42"/>
      <c r="F3" s="42"/>
    </row>
    <row r="4" spans="1:14" s="2" customFormat="1" ht="15" thickBot="1" x14ac:dyDescent="0.35">
      <c r="A4" s="9" t="s">
        <v>108</v>
      </c>
      <c r="B4" s="30" t="s">
        <v>106</v>
      </c>
      <c r="C4" s="5" t="s">
        <v>0</v>
      </c>
      <c r="D4" s="5" t="s">
        <v>1</v>
      </c>
      <c r="E4" s="5" t="s">
        <v>2</v>
      </c>
      <c r="F4" s="5" t="s">
        <v>3</v>
      </c>
      <c r="J4" s="4"/>
    </row>
    <row r="5" spans="1:14" s="28" customFormat="1" ht="15" thickBot="1" x14ac:dyDescent="0.35">
      <c r="A5" s="29">
        <v>1</v>
      </c>
      <c r="B5" s="7" t="s">
        <v>9</v>
      </c>
      <c r="C5" s="6">
        <v>2.2221999999999999E-2</v>
      </c>
      <c r="D5" s="6">
        <v>0</v>
      </c>
      <c r="E5" s="6">
        <v>2.1000000000000001E-2</v>
      </c>
      <c r="F5" s="6">
        <v>9.6500000000000002E-2</v>
      </c>
      <c r="G5" s="26"/>
      <c r="H5" s="26"/>
      <c r="I5" s="26"/>
      <c r="J5" s="26"/>
      <c r="K5" s="27"/>
    </row>
    <row r="6" spans="1:14" s="28" customFormat="1" ht="15" thickBot="1" x14ac:dyDescent="0.35">
      <c r="A6" s="29">
        <v>2</v>
      </c>
      <c r="B6" s="7" t="s">
        <v>10</v>
      </c>
      <c r="C6" s="6">
        <v>9.7836999999999993E-2</v>
      </c>
      <c r="D6" s="6">
        <v>0</v>
      </c>
      <c r="E6" s="6">
        <v>3.689E-3</v>
      </c>
      <c r="F6" s="6">
        <v>1.7357999999999998E-2</v>
      </c>
      <c r="G6" s="26"/>
      <c r="H6" s="26"/>
      <c r="I6" s="26"/>
      <c r="J6" s="26"/>
      <c r="K6" s="27"/>
    </row>
    <row r="7" spans="1:14" s="28" customFormat="1" ht="15" thickBot="1" x14ac:dyDescent="0.35">
      <c r="A7" s="29">
        <v>3</v>
      </c>
      <c r="B7" s="7" t="s">
        <v>11</v>
      </c>
      <c r="C7" s="6">
        <v>9.4755000000000006E-2</v>
      </c>
      <c r="D7" s="6">
        <v>1.872E-3</v>
      </c>
      <c r="E7" s="6">
        <v>6.7549999999999997E-3</v>
      </c>
      <c r="F7" s="6">
        <v>3.3104000000000001E-2</v>
      </c>
      <c r="G7" s="26"/>
      <c r="H7" s="26"/>
      <c r="I7" s="26"/>
      <c r="J7" s="26"/>
      <c r="K7" s="27"/>
      <c r="N7" s="28" t="s">
        <v>5</v>
      </c>
    </row>
    <row r="8" spans="1:14" s="28" customFormat="1" ht="15" thickBot="1" x14ac:dyDescent="0.35">
      <c r="A8" s="29">
        <v>4</v>
      </c>
      <c r="B8" s="7" t="s">
        <v>12</v>
      </c>
      <c r="C8" s="6">
        <v>0.16291600000000001</v>
      </c>
      <c r="D8" s="6">
        <v>0</v>
      </c>
      <c r="E8" s="6">
        <v>1.512E-2</v>
      </c>
      <c r="F8" s="6">
        <v>6.948E-2</v>
      </c>
      <c r="G8" s="26"/>
      <c r="H8" s="26"/>
      <c r="I8" s="26"/>
      <c r="J8" s="26"/>
      <c r="K8" s="27"/>
    </row>
    <row r="9" spans="1:14" s="28" customFormat="1" ht="15" thickBot="1" x14ac:dyDescent="0.35">
      <c r="A9" s="29">
        <v>5</v>
      </c>
      <c r="B9" s="7" t="s">
        <v>13</v>
      </c>
      <c r="C9" s="6">
        <v>5.9284999999999997E-2</v>
      </c>
      <c r="D9" s="6">
        <v>0</v>
      </c>
      <c r="E9" s="6">
        <v>1.7250000000000001E-2</v>
      </c>
      <c r="F9" s="6">
        <v>8.5695999999999994E-2</v>
      </c>
      <c r="G9" s="26"/>
      <c r="H9" s="26"/>
      <c r="I9" s="26"/>
      <c r="J9" s="26"/>
      <c r="K9" s="27"/>
    </row>
    <row r="10" spans="1:14" s="28" customFormat="1" ht="15" thickBot="1" x14ac:dyDescent="0.35">
      <c r="A10" s="29">
        <v>6</v>
      </c>
      <c r="B10" s="7" t="s">
        <v>14</v>
      </c>
      <c r="C10" s="6">
        <v>4.2608E-2</v>
      </c>
      <c r="D10" s="6">
        <v>0</v>
      </c>
      <c r="E10" s="6">
        <v>2.1000000000000001E-2</v>
      </c>
      <c r="F10" s="6">
        <v>9.6500000000000002E-2</v>
      </c>
      <c r="G10" s="26"/>
      <c r="H10" s="26"/>
      <c r="I10" s="26"/>
      <c r="J10" s="26"/>
      <c r="K10" s="27"/>
    </row>
    <row r="11" spans="1:14" s="28" customFormat="1" ht="15" thickBot="1" x14ac:dyDescent="0.35">
      <c r="A11" s="29">
        <v>7</v>
      </c>
      <c r="B11" s="7" t="s">
        <v>15</v>
      </c>
      <c r="C11" s="6">
        <v>7.8493999999999994E-2</v>
      </c>
      <c r="D11" s="6">
        <v>3.846E-3</v>
      </c>
      <c r="E11" s="6">
        <v>1.354E-3</v>
      </c>
      <c r="F11" s="6">
        <v>6.2249999999999996E-3</v>
      </c>
      <c r="G11" s="26"/>
      <c r="H11" s="26"/>
      <c r="I11" s="26"/>
      <c r="J11" s="26"/>
      <c r="K11" s="27"/>
    </row>
    <row r="12" spans="1:14" s="28" customFormat="1" ht="15" thickBot="1" x14ac:dyDescent="0.35">
      <c r="A12" s="29">
        <v>8</v>
      </c>
      <c r="B12" s="7" t="s">
        <v>16</v>
      </c>
      <c r="C12" s="6">
        <v>9.8904000000000006E-2</v>
      </c>
      <c r="D12" s="6">
        <v>0</v>
      </c>
      <c r="E12" s="6">
        <v>2.8699999999999998E-4</v>
      </c>
      <c r="F12" s="6">
        <v>1.3209999999999999E-3</v>
      </c>
      <c r="G12" s="26"/>
      <c r="H12" s="26"/>
      <c r="I12" s="26"/>
      <c r="J12" s="26"/>
      <c r="K12" s="27"/>
    </row>
    <row r="13" spans="1:14" s="28" customFormat="1" ht="15" thickBot="1" x14ac:dyDescent="0.35">
      <c r="A13" s="29">
        <v>9</v>
      </c>
      <c r="B13" s="7" t="s">
        <v>17</v>
      </c>
      <c r="C13" s="6">
        <v>0.1</v>
      </c>
      <c r="D13" s="6">
        <v>0</v>
      </c>
      <c r="E13" s="6">
        <v>1.8665999999999999E-2</v>
      </c>
      <c r="F13" s="6">
        <v>8.5777000000000006E-2</v>
      </c>
      <c r="G13" s="26"/>
      <c r="H13" s="26"/>
      <c r="I13" s="26"/>
      <c r="J13" s="26"/>
      <c r="K13" s="27"/>
    </row>
    <row r="14" spans="1:14" s="28" customFormat="1" ht="15" thickBot="1" x14ac:dyDescent="0.35">
      <c r="A14" s="29">
        <v>10</v>
      </c>
      <c r="B14" s="7" t="s">
        <v>18</v>
      </c>
      <c r="C14" s="6">
        <v>5.7674000000000003E-2</v>
      </c>
      <c r="D14" s="6">
        <v>0</v>
      </c>
      <c r="E14" s="6">
        <v>1.6115999999999998E-2</v>
      </c>
      <c r="F14" s="6">
        <v>7.4057999999999999E-2</v>
      </c>
      <c r="G14" s="26"/>
      <c r="H14" s="26"/>
      <c r="I14" s="26"/>
      <c r="J14" s="26"/>
      <c r="K14" s="27"/>
    </row>
    <row r="15" spans="1:14" s="28" customFormat="1" ht="15" thickBot="1" x14ac:dyDescent="0.35">
      <c r="A15" s="29">
        <v>11</v>
      </c>
      <c r="B15" s="7" t="s">
        <v>19</v>
      </c>
      <c r="C15" s="6">
        <v>0.108</v>
      </c>
      <c r="D15" s="6">
        <v>7.1419999999999999E-3</v>
      </c>
      <c r="E15" s="6">
        <v>1.8103000000000001E-2</v>
      </c>
      <c r="F15" s="6">
        <v>8.3188999999999999E-2</v>
      </c>
      <c r="G15" s="26"/>
      <c r="H15" s="26"/>
      <c r="I15" s="26"/>
      <c r="J15" s="26"/>
      <c r="K15" s="27"/>
    </row>
    <row r="16" spans="1:14" s="28" customFormat="1" ht="15" thickBot="1" x14ac:dyDescent="0.35">
      <c r="A16" s="29">
        <v>12</v>
      </c>
      <c r="B16" s="7" t="s">
        <v>20</v>
      </c>
      <c r="C16" s="6">
        <v>4.8571000000000003E-2</v>
      </c>
      <c r="D16" s="6">
        <v>0</v>
      </c>
      <c r="E16" s="6">
        <v>2.1000000000000001E-2</v>
      </c>
      <c r="F16" s="6">
        <v>9.6657999999999994E-2</v>
      </c>
      <c r="G16" s="26"/>
      <c r="H16" s="26"/>
      <c r="I16" s="26"/>
      <c r="J16" s="26"/>
      <c r="K16" s="27"/>
    </row>
    <row r="17" spans="1:11" s="28" customFormat="1" ht="15" thickBot="1" x14ac:dyDescent="0.35">
      <c r="A17" s="29">
        <v>13</v>
      </c>
      <c r="B17" s="7" t="s">
        <v>21</v>
      </c>
      <c r="C17" s="6">
        <v>7.0433999999999997E-2</v>
      </c>
      <c r="D17" s="6">
        <v>2.173E-3</v>
      </c>
      <c r="E17" s="6">
        <v>2.1000000000000001E-2</v>
      </c>
      <c r="F17" s="6">
        <v>9.6500000000000002E-2</v>
      </c>
      <c r="G17" s="26"/>
      <c r="H17" s="26"/>
      <c r="I17" s="26"/>
      <c r="J17" s="26"/>
      <c r="K17" s="27"/>
    </row>
    <row r="18" spans="1:11" s="28" customFormat="1" ht="15" thickBot="1" x14ac:dyDescent="0.35">
      <c r="A18" s="29">
        <v>14</v>
      </c>
      <c r="B18" s="7" t="s">
        <v>22</v>
      </c>
      <c r="C18" s="6">
        <v>0.06</v>
      </c>
      <c r="D18" s="6">
        <v>0</v>
      </c>
      <c r="E18" s="6">
        <v>2.1000000000000001E-2</v>
      </c>
      <c r="F18" s="6">
        <v>9.6500000000000002E-2</v>
      </c>
      <c r="G18" s="26"/>
      <c r="H18" s="26"/>
      <c r="I18" s="26"/>
      <c r="J18" s="26"/>
      <c r="K18" s="27"/>
    </row>
    <row r="19" spans="1:11" s="28" customFormat="1" ht="15" thickBot="1" x14ac:dyDescent="0.35">
      <c r="A19" s="29">
        <v>15</v>
      </c>
      <c r="B19" s="7" t="s">
        <v>23</v>
      </c>
      <c r="C19" s="6">
        <v>9.5134999999999997E-2</v>
      </c>
      <c r="D19" s="6">
        <v>0</v>
      </c>
      <c r="E19" s="6">
        <v>1.0782999999999999E-2</v>
      </c>
      <c r="F19" s="6">
        <v>4.9554000000000001E-2</v>
      </c>
      <c r="G19" s="26"/>
      <c r="H19" s="26"/>
      <c r="I19" s="26"/>
      <c r="J19" s="26"/>
      <c r="K19" s="27"/>
    </row>
    <row r="20" spans="1:11" s="28" customFormat="1" ht="15" thickBot="1" x14ac:dyDescent="0.35">
      <c r="A20" s="29">
        <v>16</v>
      </c>
      <c r="B20" s="7" t="s">
        <v>24</v>
      </c>
      <c r="C20" s="6">
        <v>0.16</v>
      </c>
      <c r="D20" s="6">
        <v>4.0000000000000001E-3</v>
      </c>
      <c r="E20" s="6">
        <v>2.1000000000000001E-2</v>
      </c>
      <c r="F20" s="6">
        <v>0.1065</v>
      </c>
      <c r="G20" s="26"/>
      <c r="H20" s="26"/>
      <c r="I20" s="26"/>
      <c r="J20" s="26"/>
      <c r="K20" s="27"/>
    </row>
    <row r="21" spans="1:11" s="28" customFormat="1" ht="15" thickBot="1" x14ac:dyDescent="0.35">
      <c r="A21" s="29">
        <v>17</v>
      </c>
      <c r="B21" s="7" t="s">
        <v>25</v>
      </c>
      <c r="C21" s="6">
        <v>0.16695599999999999</v>
      </c>
      <c r="D21" s="6">
        <v>2.3913E-2</v>
      </c>
      <c r="E21" s="6">
        <v>1.9172999999999999E-2</v>
      </c>
      <c r="F21" s="6">
        <v>8.8108000000000006E-2</v>
      </c>
      <c r="G21" s="26"/>
      <c r="H21" s="26"/>
      <c r="I21" s="26"/>
      <c r="J21" s="26"/>
      <c r="K21" s="27"/>
    </row>
    <row r="22" spans="1:11" s="28" customFormat="1" ht="15" thickBot="1" x14ac:dyDescent="0.35">
      <c r="A22" s="29">
        <v>18</v>
      </c>
      <c r="B22" s="7" t="s">
        <v>26</v>
      </c>
      <c r="C22" s="6">
        <v>0.15846099999999999</v>
      </c>
      <c r="D22" s="6">
        <v>2.2727000000000001E-2</v>
      </c>
      <c r="E22" s="6">
        <v>2.1000000000000001E-2</v>
      </c>
      <c r="F22" s="6">
        <v>9.6500000000000002E-2</v>
      </c>
      <c r="G22" s="26"/>
      <c r="H22" s="26"/>
      <c r="I22" s="26"/>
      <c r="J22" s="26"/>
      <c r="K22" s="27"/>
    </row>
    <row r="23" spans="1:11" s="28" customFormat="1" ht="15" thickBot="1" x14ac:dyDescent="0.35">
      <c r="A23" s="29">
        <v>19</v>
      </c>
      <c r="B23" s="7" t="s">
        <v>27</v>
      </c>
      <c r="C23" s="6">
        <v>0.167407</v>
      </c>
      <c r="D23" s="6">
        <v>0</v>
      </c>
      <c r="E23" s="6">
        <v>1.7888000000000001E-2</v>
      </c>
      <c r="F23" s="6">
        <v>8.9981000000000005E-2</v>
      </c>
      <c r="G23" s="26"/>
      <c r="H23" s="26"/>
      <c r="I23" s="26"/>
      <c r="J23" s="26"/>
      <c r="K23" s="27"/>
    </row>
    <row r="24" spans="1:11" s="28" customFormat="1" ht="15" thickBot="1" x14ac:dyDescent="0.35">
      <c r="A24" s="29">
        <v>20</v>
      </c>
      <c r="B24" s="7" t="s">
        <v>28</v>
      </c>
      <c r="C24" s="6">
        <v>0.14000000000000001</v>
      </c>
      <c r="D24" s="6">
        <v>0</v>
      </c>
      <c r="E24" s="6">
        <v>2.1000000000000001E-2</v>
      </c>
      <c r="F24" s="6">
        <v>9.6500000000000002E-2</v>
      </c>
      <c r="G24" s="26"/>
      <c r="H24" s="26"/>
      <c r="I24" s="26"/>
      <c r="J24" s="26"/>
      <c r="K24" s="27"/>
    </row>
    <row r="25" spans="1:11" s="28" customFormat="1" ht="15" thickBot="1" x14ac:dyDescent="0.35">
      <c r="A25" s="29">
        <v>21</v>
      </c>
      <c r="B25" s="7" t="s">
        <v>29</v>
      </c>
      <c r="C25" s="6">
        <v>0.15794800000000001</v>
      </c>
      <c r="D25" s="6">
        <v>2.6310000000000001E-3</v>
      </c>
      <c r="E25" s="6">
        <v>1.9383999999999998E-2</v>
      </c>
      <c r="F25" s="6">
        <v>8.9589000000000002E-2</v>
      </c>
      <c r="G25" s="26"/>
      <c r="H25" s="26"/>
      <c r="I25" s="26"/>
      <c r="J25" s="26"/>
      <c r="K25" s="27"/>
    </row>
    <row r="26" spans="1:11" s="28" customFormat="1" ht="15" thickBot="1" x14ac:dyDescent="0.35">
      <c r="A26" s="29">
        <v>22</v>
      </c>
      <c r="B26" s="7" t="s">
        <v>30</v>
      </c>
      <c r="C26" s="6">
        <v>0.19741900000000001</v>
      </c>
      <c r="D26" s="6">
        <v>0.14233299999999999</v>
      </c>
      <c r="E26" s="6">
        <v>2.3089999999999999E-2</v>
      </c>
      <c r="F26" s="6">
        <v>0.106183</v>
      </c>
      <c r="G26" s="26"/>
      <c r="H26" s="26"/>
      <c r="I26" s="26"/>
      <c r="J26" s="26"/>
      <c r="K26" s="27"/>
    </row>
    <row r="27" spans="1:11" s="28" customFormat="1" ht="15" thickBot="1" x14ac:dyDescent="0.35">
      <c r="A27" s="29">
        <v>23</v>
      </c>
      <c r="B27" s="7" t="s">
        <v>31</v>
      </c>
      <c r="C27" s="6">
        <v>6.2856999999999996E-2</v>
      </c>
      <c r="D27" s="6">
        <v>6.4510000000000001E-3</v>
      </c>
      <c r="E27" s="6">
        <v>2.1000000000000001E-2</v>
      </c>
      <c r="F27" s="6">
        <v>9.6500000000000002E-2</v>
      </c>
      <c r="G27" s="26"/>
      <c r="H27" s="26"/>
      <c r="I27" s="26"/>
      <c r="J27" s="26"/>
      <c r="K27" s="27"/>
    </row>
    <row r="28" spans="1:11" s="28" customFormat="1" ht="15" thickBot="1" x14ac:dyDescent="0.35">
      <c r="A28" s="29">
        <v>24</v>
      </c>
      <c r="B28" s="7" t="s">
        <v>32</v>
      </c>
      <c r="C28" s="6">
        <v>0.15578900000000001</v>
      </c>
      <c r="D28" s="6">
        <v>0.50769200000000003</v>
      </c>
      <c r="E28" s="6">
        <v>2.1000000000000001E-2</v>
      </c>
      <c r="F28" s="6">
        <v>9.6500000000000002E-2</v>
      </c>
      <c r="G28" s="26"/>
      <c r="H28" s="26"/>
      <c r="I28" s="26"/>
      <c r="J28" s="26"/>
      <c r="K28" s="27"/>
    </row>
    <row r="29" spans="1:11" s="28" customFormat="1" ht="15" thickBot="1" x14ac:dyDescent="0.35">
      <c r="A29" s="29">
        <v>25</v>
      </c>
      <c r="B29" s="7" t="s">
        <v>33</v>
      </c>
      <c r="C29" s="6">
        <v>3.7930999999999999E-2</v>
      </c>
      <c r="D29" s="6">
        <v>1.3332999999999999E-2</v>
      </c>
      <c r="E29" s="6">
        <v>2.1000000000000001E-2</v>
      </c>
      <c r="F29" s="6">
        <v>9.7304000000000002E-2</v>
      </c>
      <c r="G29" s="26"/>
      <c r="H29" s="26"/>
      <c r="I29" s="26"/>
      <c r="J29" s="26"/>
      <c r="K29" s="27"/>
    </row>
    <row r="30" spans="1:11" s="28" customFormat="1" ht="15" thickBot="1" x14ac:dyDescent="0.35">
      <c r="A30" s="29">
        <v>26</v>
      </c>
      <c r="B30" s="7" t="s">
        <v>34</v>
      </c>
      <c r="C30" s="6">
        <v>2.7057999999999999E-2</v>
      </c>
      <c r="D30" s="8">
        <v>0</v>
      </c>
      <c r="E30" s="6">
        <v>2.1000000000000001E-2</v>
      </c>
      <c r="F30" s="6">
        <v>9.6500000000000002E-2</v>
      </c>
      <c r="G30" s="26"/>
      <c r="H30" s="26"/>
      <c r="I30" s="26"/>
      <c r="J30" s="26"/>
      <c r="K30" s="27"/>
    </row>
    <row r="31" spans="1:11" s="28" customFormat="1" ht="15" thickBot="1" x14ac:dyDescent="0.35">
      <c r="A31" s="29">
        <v>27</v>
      </c>
      <c r="B31" s="7" t="s">
        <v>35</v>
      </c>
      <c r="C31" s="6">
        <v>3.4780000000000002E-3</v>
      </c>
      <c r="D31" s="6">
        <v>3.4000000000000002E-2</v>
      </c>
      <c r="E31" s="6">
        <v>2.0655E-2</v>
      </c>
      <c r="F31" s="6">
        <v>9.5080999999999999E-2</v>
      </c>
      <c r="G31" s="26"/>
      <c r="H31" s="26"/>
      <c r="I31" s="26"/>
      <c r="J31" s="26"/>
      <c r="K31" s="27"/>
    </row>
    <row r="32" spans="1:11" s="28" customFormat="1" ht="15" thickBot="1" x14ac:dyDescent="0.35">
      <c r="A32" s="29">
        <v>28</v>
      </c>
      <c r="B32" s="7" t="s">
        <v>36</v>
      </c>
      <c r="C32" s="6">
        <v>5.6195000000000002E-2</v>
      </c>
      <c r="D32" s="6">
        <v>0</v>
      </c>
      <c r="E32" s="6">
        <v>2.1000000000000001E-2</v>
      </c>
      <c r="F32" s="6">
        <v>9.6500000000000002E-2</v>
      </c>
      <c r="G32" s="26"/>
      <c r="H32" s="26"/>
      <c r="I32" s="26"/>
      <c r="J32" s="26"/>
      <c r="K32" s="27"/>
    </row>
    <row r="33" spans="1:11" s="28" customFormat="1" ht="15" thickBot="1" x14ac:dyDescent="0.35">
      <c r="A33" s="29">
        <v>29</v>
      </c>
      <c r="B33" s="7" t="s">
        <v>37</v>
      </c>
      <c r="C33" s="6">
        <v>5.2970999999999997E-2</v>
      </c>
      <c r="D33" s="6">
        <v>0</v>
      </c>
      <c r="E33" s="6">
        <v>1.7243000000000001E-2</v>
      </c>
      <c r="F33" s="6">
        <v>7.9237000000000002E-2</v>
      </c>
      <c r="G33" s="26"/>
      <c r="H33" s="26"/>
      <c r="I33" s="26"/>
      <c r="J33" s="26"/>
      <c r="K33" s="27"/>
    </row>
    <row r="34" spans="1:11" s="28" customFormat="1" ht="15" thickBot="1" x14ac:dyDescent="0.35">
      <c r="A34" s="29">
        <v>30</v>
      </c>
      <c r="B34" s="7" t="s">
        <v>38</v>
      </c>
      <c r="C34" s="6">
        <v>7.9587000000000005E-2</v>
      </c>
      <c r="D34" s="6">
        <v>0</v>
      </c>
      <c r="E34" s="6">
        <v>1.0020000000000001E-3</v>
      </c>
      <c r="F34" s="6">
        <v>1.4315E-2</v>
      </c>
      <c r="G34" s="26"/>
      <c r="H34" s="26"/>
      <c r="I34" s="26"/>
      <c r="J34" s="26"/>
      <c r="K34" s="27"/>
    </row>
    <row r="35" spans="1:11" s="28" customFormat="1" ht="15" thickBot="1" x14ac:dyDescent="0.35">
      <c r="A35" s="29">
        <v>31</v>
      </c>
      <c r="B35" s="7" t="s">
        <v>39</v>
      </c>
      <c r="C35" s="6">
        <v>2.5405E-2</v>
      </c>
      <c r="D35" s="6">
        <v>0</v>
      </c>
      <c r="E35" s="6">
        <v>0</v>
      </c>
      <c r="F35" s="6">
        <v>0</v>
      </c>
      <c r="G35" s="26"/>
      <c r="H35" s="26"/>
      <c r="I35" s="26"/>
      <c r="J35" s="26"/>
      <c r="K35" s="27"/>
    </row>
    <row r="36" spans="1:11" s="28" customFormat="1" ht="15" thickBot="1" x14ac:dyDescent="0.35">
      <c r="A36" s="29">
        <v>32</v>
      </c>
      <c r="B36" s="7" t="s">
        <v>40</v>
      </c>
      <c r="C36" s="6">
        <v>0.10784299999999999</v>
      </c>
      <c r="D36" s="6">
        <v>1.6077999999999999E-2</v>
      </c>
      <c r="E36" s="6">
        <v>2.1000000000000001E-2</v>
      </c>
      <c r="F36" s="6">
        <v>9.8460000000000006E-2</v>
      </c>
      <c r="G36" s="26"/>
      <c r="H36" s="26"/>
      <c r="I36" s="26"/>
      <c r="J36" s="26"/>
      <c r="K36" s="27"/>
    </row>
    <row r="37" spans="1:11" s="28" customFormat="1" ht="15" thickBot="1" x14ac:dyDescent="0.35">
      <c r="A37" s="29">
        <v>33</v>
      </c>
      <c r="B37" s="7" t="s">
        <v>41</v>
      </c>
      <c r="C37" s="6">
        <v>0.141509</v>
      </c>
      <c r="D37" s="6">
        <v>0.104716</v>
      </c>
      <c r="E37" s="6">
        <v>2.5169E-2</v>
      </c>
      <c r="F37" s="6">
        <v>0.120396</v>
      </c>
      <c r="G37" s="26"/>
      <c r="H37" s="26"/>
      <c r="I37" s="26"/>
      <c r="J37" s="26"/>
      <c r="K37" s="27"/>
    </row>
    <row r="38" spans="1:11" s="28" customFormat="1" ht="15" thickBot="1" x14ac:dyDescent="0.35">
      <c r="A38" s="29">
        <v>34</v>
      </c>
      <c r="B38" s="7" t="s">
        <v>42</v>
      </c>
      <c r="C38" s="6">
        <v>0.13098000000000001</v>
      </c>
      <c r="D38" s="6">
        <v>9.1175999999999993E-2</v>
      </c>
      <c r="E38" s="6">
        <v>2.1555999999999999E-2</v>
      </c>
      <c r="F38" s="6">
        <v>0.100943</v>
      </c>
      <c r="G38" s="26"/>
      <c r="H38" s="26"/>
      <c r="I38" s="26"/>
      <c r="J38" s="26"/>
      <c r="K38" s="27"/>
    </row>
    <row r="39" spans="1:11" s="28" customFormat="1" ht="15" thickBot="1" x14ac:dyDescent="0.35">
      <c r="A39" s="29">
        <v>35</v>
      </c>
      <c r="B39" s="7" t="s">
        <v>43</v>
      </c>
      <c r="C39" s="6">
        <v>0.12285699999999999</v>
      </c>
      <c r="D39" s="6">
        <v>0</v>
      </c>
      <c r="E39" s="6">
        <v>2.1000000000000001E-2</v>
      </c>
      <c r="F39" s="6">
        <v>9.6500000000000002E-2</v>
      </c>
      <c r="G39" s="26"/>
      <c r="H39" s="26"/>
      <c r="I39" s="26"/>
      <c r="J39" s="26"/>
      <c r="K39" s="27"/>
    </row>
    <row r="40" spans="1:11" s="28" customFormat="1" ht="15" thickBot="1" x14ac:dyDescent="0.35">
      <c r="A40" s="29">
        <v>36</v>
      </c>
      <c r="B40" s="7" t="s">
        <v>44</v>
      </c>
      <c r="C40" s="6">
        <v>0.122222</v>
      </c>
      <c r="D40" s="6">
        <v>0.19444400000000001</v>
      </c>
      <c r="E40" s="6">
        <v>2.1000000000000001E-2</v>
      </c>
      <c r="F40" s="6">
        <v>9.6500000000000002E-2</v>
      </c>
      <c r="G40" s="26"/>
      <c r="H40" s="26"/>
      <c r="I40" s="26"/>
      <c r="J40" s="26"/>
      <c r="K40" s="27"/>
    </row>
    <row r="41" spans="1:11" s="28" customFormat="1" ht="15" thickBot="1" x14ac:dyDescent="0.35">
      <c r="A41" s="29">
        <v>37</v>
      </c>
      <c r="B41" s="7" t="s">
        <v>45</v>
      </c>
      <c r="C41" s="6">
        <v>9.3869999999999995E-2</v>
      </c>
      <c r="D41" s="6">
        <v>0.119354</v>
      </c>
      <c r="E41" s="6">
        <v>2.1000000000000001E-2</v>
      </c>
      <c r="F41" s="6">
        <v>9.7306000000000004E-2</v>
      </c>
      <c r="G41" s="26"/>
      <c r="H41" s="26"/>
      <c r="I41" s="26"/>
      <c r="J41" s="26"/>
      <c r="K41" s="27"/>
    </row>
    <row r="42" spans="1:11" s="28" customFormat="1" ht="15" thickBot="1" x14ac:dyDescent="0.35">
      <c r="A42" s="29">
        <v>38</v>
      </c>
      <c r="B42" s="7" t="s">
        <v>46</v>
      </c>
      <c r="C42" s="6">
        <v>0.109016</v>
      </c>
      <c r="D42" s="6">
        <v>5.2007999999999999E-2</v>
      </c>
      <c r="E42" s="6">
        <v>2.1000000000000001E-2</v>
      </c>
      <c r="F42" s="6">
        <v>9.9033999999999997E-2</v>
      </c>
      <c r="G42" s="26"/>
      <c r="H42" s="26"/>
      <c r="I42" s="26"/>
      <c r="J42" s="26"/>
      <c r="K42" s="27"/>
    </row>
    <row r="43" spans="1:11" s="28" customFormat="1" ht="15" thickBot="1" x14ac:dyDescent="0.35">
      <c r="A43" s="29">
        <v>39</v>
      </c>
      <c r="B43" s="7" t="s">
        <v>47</v>
      </c>
      <c r="C43" s="6">
        <v>0.10925</v>
      </c>
      <c r="D43" s="6">
        <v>6.8891999999999995E-2</v>
      </c>
      <c r="E43" s="6">
        <v>2.1000000000000001E-2</v>
      </c>
      <c r="F43" s="6">
        <v>0.10003099999999999</v>
      </c>
      <c r="G43" s="26"/>
      <c r="H43" s="26"/>
      <c r="I43" s="26"/>
      <c r="J43" s="26"/>
      <c r="K43" s="27"/>
    </row>
    <row r="44" spans="1:11" s="28" customFormat="1" ht="15" thickBot="1" x14ac:dyDescent="0.35">
      <c r="A44" s="29">
        <v>40</v>
      </c>
      <c r="B44" s="7" t="s">
        <v>48</v>
      </c>
      <c r="C44" s="6">
        <v>0.120504</v>
      </c>
      <c r="D44" s="6">
        <v>8.1101000000000006E-2</v>
      </c>
      <c r="E44" s="6">
        <v>2.2336999999999999E-2</v>
      </c>
      <c r="F44" s="6">
        <v>0.10703600000000001</v>
      </c>
      <c r="G44" s="26"/>
      <c r="H44" s="26"/>
      <c r="I44" s="26"/>
      <c r="J44" s="26"/>
      <c r="K44" s="27"/>
    </row>
    <row r="45" spans="1:11" s="28" customFormat="1" ht="15" thickBot="1" x14ac:dyDescent="0.35">
      <c r="A45" s="29">
        <v>41</v>
      </c>
      <c r="B45" s="7" t="s">
        <v>49</v>
      </c>
      <c r="C45" s="6">
        <v>8.0258999999999997E-2</v>
      </c>
      <c r="D45" s="6">
        <v>0</v>
      </c>
      <c r="E45" s="6">
        <v>2.1000000000000001E-2</v>
      </c>
      <c r="F45" s="6">
        <v>0.103772</v>
      </c>
      <c r="G45" s="26"/>
      <c r="H45" s="26"/>
      <c r="I45" s="26"/>
      <c r="J45" s="26"/>
      <c r="K45" s="27"/>
    </row>
    <row r="46" spans="1:11" s="28" customFormat="1" ht="15" thickBot="1" x14ac:dyDescent="0.35">
      <c r="A46" s="29">
        <v>42</v>
      </c>
      <c r="B46" s="7" t="s">
        <v>50</v>
      </c>
      <c r="C46" s="6">
        <v>0.21956500000000001</v>
      </c>
      <c r="D46" s="6">
        <v>9.1303999999999996E-2</v>
      </c>
      <c r="E46" s="6">
        <v>2.1000000000000001E-2</v>
      </c>
      <c r="F46" s="6">
        <v>0.102586</v>
      </c>
      <c r="G46" s="26"/>
      <c r="H46" s="26"/>
      <c r="I46" s="26"/>
      <c r="J46" s="26"/>
      <c r="K46" s="27"/>
    </row>
    <row r="47" spans="1:11" s="28" customFormat="1" ht="15" thickBot="1" x14ac:dyDescent="0.35">
      <c r="A47" s="29">
        <v>43</v>
      </c>
      <c r="B47" s="7" t="s">
        <v>51</v>
      </c>
      <c r="C47" s="6">
        <v>0.138461</v>
      </c>
      <c r="D47" s="6">
        <v>0.36249999999999999</v>
      </c>
      <c r="E47" s="6">
        <v>2.1000000000000001E-2</v>
      </c>
      <c r="F47" s="6">
        <v>9.8038E-2</v>
      </c>
      <c r="G47" s="26"/>
      <c r="H47" s="26"/>
      <c r="I47" s="26"/>
      <c r="J47" s="26"/>
      <c r="K47" s="27"/>
    </row>
    <row r="48" spans="1:11" s="28" customFormat="1" ht="15" thickBot="1" x14ac:dyDescent="0.35">
      <c r="A48" s="29">
        <v>44</v>
      </c>
      <c r="B48" s="7" t="s">
        <v>52</v>
      </c>
      <c r="C48" s="6">
        <v>8.0356999999999998E-2</v>
      </c>
      <c r="D48" s="6">
        <v>2.9895999999999999E-2</v>
      </c>
      <c r="E48" s="6">
        <v>2.1000000000000001E-2</v>
      </c>
      <c r="F48" s="6">
        <v>9.6678E-2</v>
      </c>
      <c r="G48" s="26"/>
      <c r="H48" s="26"/>
      <c r="I48" s="26"/>
      <c r="J48" s="26"/>
      <c r="K48" s="27"/>
    </row>
    <row r="49" spans="1:11" s="28" customFormat="1" ht="15" thickBot="1" x14ac:dyDescent="0.35">
      <c r="A49" s="29">
        <v>45</v>
      </c>
      <c r="B49" s="7" t="s">
        <v>53</v>
      </c>
      <c r="C49" s="6">
        <v>6.8570999999999993E-2</v>
      </c>
      <c r="D49" s="6">
        <v>0</v>
      </c>
      <c r="E49" s="6">
        <v>2.1000000000000001E-2</v>
      </c>
      <c r="F49" s="6">
        <v>9.7928000000000001E-2</v>
      </c>
      <c r="G49" s="26"/>
      <c r="H49" s="26"/>
      <c r="I49" s="26"/>
      <c r="J49" s="26"/>
      <c r="K49" s="27"/>
    </row>
    <row r="50" spans="1:11" s="28" customFormat="1" ht="15" thickBot="1" x14ac:dyDescent="0.35">
      <c r="A50" s="29">
        <v>46</v>
      </c>
      <c r="B50" s="7" t="s">
        <v>54</v>
      </c>
      <c r="C50" s="6">
        <v>0.12</v>
      </c>
      <c r="D50" s="6">
        <v>0</v>
      </c>
      <c r="E50" s="6">
        <v>2.1000000000000001E-2</v>
      </c>
      <c r="F50" s="6">
        <v>9.6500000000000002E-2</v>
      </c>
      <c r="G50" s="26"/>
      <c r="H50" s="26"/>
      <c r="I50" s="26"/>
      <c r="J50" s="26"/>
      <c r="K50" s="27"/>
    </row>
    <row r="51" spans="1:11" s="28" customFormat="1" ht="15" thickBot="1" x14ac:dyDescent="0.35">
      <c r="A51" s="29">
        <v>47</v>
      </c>
      <c r="B51" s="7" t="s">
        <v>55</v>
      </c>
      <c r="C51" s="6">
        <v>3.619E-2</v>
      </c>
      <c r="D51" s="6">
        <v>0</v>
      </c>
      <c r="E51" s="6">
        <v>2.1000000000000001E-2</v>
      </c>
      <c r="F51" s="6">
        <v>0.10459499999999999</v>
      </c>
      <c r="G51" s="26"/>
      <c r="H51" s="26"/>
      <c r="I51" s="26"/>
      <c r="J51" s="26"/>
      <c r="K51" s="27"/>
    </row>
    <row r="52" spans="1:11" s="28" customFormat="1" ht="15" thickBot="1" x14ac:dyDescent="0.35">
      <c r="A52" s="29">
        <v>48</v>
      </c>
      <c r="B52" s="7" t="s">
        <v>56</v>
      </c>
      <c r="C52" s="6">
        <v>0.126553</v>
      </c>
      <c r="D52" s="6">
        <v>7.0902999999999994E-2</v>
      </c>
      <c r="E52" s="6">
        <v>2.0830000000000001E-2</v>
      </c>
      <c r="F52" s="6">
        <v>0.10185</v>
      </c>
      <c r="G52" s="26"/>
      <c r="H52" s="26"/>
      <c r="I52" s="26"/>
      <c r="J52" s="26"/>
      <c r="K52" s="27"/>
    </row>
    <row r="53" spans="1:11" s="28" customFormat="1" ht="15" thickBot="1" x14ac:dyDescent="0.35">
      <c r="A53" s="29">
        <v>49</v>
      </c>
      <c r="B53" s="7" t="s">
        <v>57</v>
      </c>
      <c r="C53" s="6">
        <v>6.8695000000000006E-2</v>
      </c>
      <c r="D53" s="6">
        <v>6.6660000000000001E-3</v>
      </c>
      <c r="E53" s="6">
        <v>2.1000000000000001E-2</v>
      </c>
      <c r="F53" s="6">
        <v>9.6500000000000002E-2</v>
      </c>
      <c r="G53" s="26"/>
      <c r="H53" s="26"/>
      <c r="I53" s="26"/>
      <c r="J53" s="26"/>
      <c r="K53" s="27"/>
    </row>
    <row r="54" spans="1:11" s="28" customFormat="1" ht="15" thickBot="1" x14ac:dyDescent="0.35">
      <c r="A54" s="29">
        <v>50</v>
      </c>
      <c r="B54" s="7" t="s">
        <v>58</v>
      </c>
      <c r="C54" s="6">
        <v>0.16666600000000001</v>
      </c>
      <c r="D54" s="6">
        <v>0</v>
      </c>
      <c r="E54" s="6">
        <v>2.1000000000000001E-2</v>
      </c>
      <c r="F54" s="6">
        <v>0.10316599999999999</v>
      </c>
      <c r="G54" s="26"/>
      <c r="H54" s="26"/>
      <c r="I54" s="26"/>
      <c r="J54" s="26"/>
      <c r="K54" s="27"/>
    </row>
    <row r="55" spans="1:11" s="28" customFormat="1" ht="15" thickBot="1" x14ac:dyDescent="0.35">
      <c r="A55" s="29">
        <v>51</v>
      </c>
      <c r="B55" s="7" t="s">
        <v>59</v>
      </c>
      <c r="C55" s="6">
        <v>0.16549</v>
      </c>
      <c r="D55" s="6">
        <v>0</v>
      </c>
      <c r="E55" s="6">
        <v>2.1000000000000001E-2</v>
      </c>
      <c r="F55" s="6">
        <v>0.104147</v>
      </c>
      <c r="G55" s="26"/>
      <c r="H55" s="26"/>
      <c r="I55" s="26"/>
      <c r="J55" s="26"/>
      <c r="K55" s="27"/>
    </row>
    <row r="56" spans="1:11" s="28" customFormat="1" ht="15" thickBot="1" x14ac:dyDescent="0.35">
      <c r="A56" s="29">
        <v>52</v>
      </c>
      <c r="B56" s="7" t="s">
        <v>60</v>
      </c>
      <c r="C56" s="6">
        <v>0.217414</v>
      </c>
      <c r="D56" s="6">
        <v>0</v>
      </c>
      <c r="E56" s="6">
        <v>2.1000000000000001E-2</v>
      </c>
      <c r="F56" s="6">
        <v>0.106091</v>
      </c>
      <c r="G56" s="26"/>
      <c r="H56" s="26"/>
      <c r="I56" s="26"/>
      <c r="J56" s="26"/>
      <c r="K56" s="27"/>
    </row>
    <row r="57" spans="1:11" s="28" customFormat="1" ht="15" thickBot="1" x14ac:dyDescent="0.35">
      <c r="A57" s="29">
        <v>53</v>
      </c>
      <c r="B57" s="7" t="s">
        <v>61</v>
      </c>
      <c r="C57" s="6">
        <v>0.149032</v>
      </c>
      <c r="D57" s="6">
        <v>0</v>
      </c>
      <c r="E57" s="6">
        <v>2.1000000000000001E-2</v>
      </c>
      <c r="F57" s="6">
        <v>0.101983</v>
      </c>
      <c r="G57" s="26"/>
      <c r="H57" s="26"/>
      <c r="I57" s="26"/>
      <c r="J57" s="26"/>
      <c r="K57" s="27"/>
    </row>
    <row r="58" spans="1:11" s="28" customFormat="1" ht="15" thickBot="1" x14ac:dyDescent="0.35">
      <c r="A58" s="29">
        <v>54</v>
      </c>
      <c r="B58" s="7" t="s">
        <v>62</v>
      </c>
      <c r="C58" s="6">
        <v>0.19684199999999999</v>
      </c>
      <c r="D58" s="6">
        <v>0</v>
      </c>
      <c r="E58" s="6">
        <v>2.1000000000000001E-2</v>
      </c>
      <c r="F58" s="6">
        <v>0.105973</v>
      </c>
      <c r="G58" s="26"/>
      <c r="H58" s="26"/>
      <c r="I58" s="26"/>
      <c r="J58" s="26"/>
      <c r="K58" s="27"/>
    </row>
    <row r="59" spans="1:11" s="28" customFormat="1" ht="15" thickBot="1" x14ac:dyDescent="0.35">
      <c r="A59" s="29">
        <v>55</v>
      </c>
      <c r="B59" s="7" t="s">
        <v>63</v>
      </c>
      <c r="C59" s="6">
        <v>0.205511</v>
      </c>
      <c r="D59" s="6">
        <v>2.3999999999999998E-3</v>
      </c>
      <c r="E59" s="6">
        <v>2.1000000000000001E-2</v>
      </c>
      <c r="F59" s="6">
        <v>0.106421</v>
      </c>
      <c r="G59" s="26"/>
      <c r="H59" s="26"/>
      <c r="I59" s="26"/>
      <c r="J59" s="26"/>
      <c r="K59" s="27"/>
    </row>
    <row r="60" spans="1:11" s="28" customFormat="1" ht="15" thickBot="1" x14ac:dyDescent="0.35">
      <c r="A60" s="29">
        <v>56</v>
      </c>
      <c r="B60" s="7" t="s">
        <v>64</v>
      </c>
      <c r="C60" s="6">
        <v>0.20493500000000001</v>
      </c>
      <c r="D60" s="6">
        <v>3.8960000000000002E-3</v>
      </c>
      <c r="E60" s="6">
        <v>2.1000000000000001E-2</v>
      </c>
      <c r="F60" s="6">
        <v>0.1065</v>
      </c>
      <c r="G60" s="26"/>
      <c r="H60" s="26"/>
      <c r="I60" s="26"/>
      <c r="J60" s="26"/>
      <c r="K60" s="27"/>
    </row>
    <row r="61" spans="1:11" s="28" customFormat="1" ht="15" thickBot="1" x14ac:dyDescent="0.35">
      <c r="A61" s="29">
        <v>57</v>
      </c>
      <c r="B61" s="7" t="s">
        <v>65</v>
      </c>
      <c r="C61" s="6">
        <v>0.35</v>
      </c>
      <c r="D61" s="6">
        <v>0.1</v>
      </c>
      <c r="E61" s="6">
        <v>2.1000000000000001E-2</v>
      </c>
      <c r="F61" s="6">
        <v>0.1065</v>
      </c>
      <c r="G61" s="26"/>
      <c r="H61" s="26"/>
      <c r="I61" s="26"/>
      <c r="J61" s="26"/>
      <c r="K61" s="27"/>
    </row>
    <row r="62" spans="1:11" s="28" customFormat="1" ht="15" thickBot="1" x14ac:dyDescent="0.35">
      <c r="A62" s="29">
        <v>58</v>
      </c>
      <c r="B62" s="7" t="s">
        <v>66</v>
      </c>
      <c r="C62" s="6">
        <v>0.26</v>
      </c>
      <c r="D62" s="6">
        <v>3.4090000000000001E-3</v>
      </c>
      <c r="E62" s="6">
        <v>2.1000000000000001E-2</v>
      </c>
      <c r="F62" s="6">
        <v>0.1065</v>
      </c>
      <c r="G62" s="26"/>
      <c r="H62" s="26"/>
      <c r="I62" s="26"/>
      <c r="J62" s="26"/>
      <c r="K62" s="27"/>
    </row>
    <row r="63" spans="1:11" s="28" customFormat="1" ht="15" thickBot="1" x14ac:dyDescent="0.35">
      <c r="A63" s="29">
        <v>59</v>
      </c>
      <c r="B63" s="7" t="s">
        <v>67</v>
      </c>
      <c r="C63" s="6">
        <v>0.18538399999999999</v>
      </c>
      <c r="D63" s="6">
        <v>5.7692E-2</v>
      </c>
      <c r="E63" s="6">
        <v>2.1000000000000001E-2</v>
      </c>
      <c r="F63" s="6">
        <v>0.1065</v>
      </c>
      <c r="G63" s="26"/>
      <c r="H63" s="26"/>
      <c r="I63" s="26"/>
      <c r="J63" s="26"/>
      <c r="K63" s="27"/>
    </row>
    <row r="64" spans="1:11" s="28" customFormat="1" ht="15" thickBot="1" x14ac:dyDescent="0.35">
      <c r="A64" s="29">
        <v>60</v>
      </c>
      <c r="B64" s="7" t="s">
        <v>68</v>
      </c>
      <c r="C64" s="6">
        <v>0.26</v>
      </c>
      <c r="D64" s="6">
        <v>0</v>
      </c>
      <c r="E64" s="6">
        <v>2.1000000000000001E-2</v>
      </c>
      <c r="F64" s="6">
        <v>0.1065</v>
      </c>
      <c r="G64" s="26"/>
      <c r="H64" s="26"/>
      <c r="I64" s="26"/>
      <c r="J64" s="26"/>
      <c r="K64" s="27"/>
    </row>
    <row r="65" spans="1:11" s="28" customFormat="1" ht="15" thickBot="1" x14ac:dyDescent="0.35">
      <c r="A65" s="29">
        <v>61</v>
      </c>
      <c r="B65" s="7" t="s">
        <v>69</v>
      </c>
      <c r="C65" s="6">
        <v>0.35</v>
      </c>
      <c r="D65" s="6">
        <v>0</v>
      </c>
      <c r="E65" s="6">
        <v>2.1000000000000001E-2</v>
      </c>
      <c r="F65" s="6">
        <v>0.1065</v>
      </c>
      <c r="G65" s="26"/>
      <c r="H65" s="26"/>
      <c r="I65" s="26"/>
      <c r="J65" s="26"/>
      <c r="K65" s="27"/>
    </row>
    <row r="66" spans="1:11" s="28" customFormat="1" ht="15" thickBot="1" x14ac:dyDescent="0.35">
      <c r="A66" s="29">
        <v>62</v>
      </c>
      <c r="B66" s="7" t="s">
        <v>70</v>
      </c>
      <c r="C66" s="6">
        <v>0.35</v>
      </c>
      <c r="D66" s="6">
        <v>0</v>
      </c>
      <c r="E66" s="6">
        <v>2.1000000000000001E-2</v>
      </c>
      <c r="F66" s="6">
        <v>0.1065</v>
      </c>
      <c r="G66" s="26"/>
      <c r="H66" s="26"/>
      <c r="I66" s="26"/>
      <c r="J66" s="26"/>
      <c r="K66" s="27"/>
    </row>
    <row r="67" spans="1:11" s="28" customFormat="1" ht="15" thickBot="1" x14ac:dyDescent="0.35">
      <c r="A67" s="29">
        <v>63</v>
      </c>
      <c r="B67" s="7" t="s">
        <v>71</v>
      </c>
      <c r="C67" s="6">
        <v>0.34476099999999998</v>
      </c>
      <c r="D67" s="6">
        <v>3.1355000000000001E-2</v>
      </c>
      <c r="E67" s="6">
        <v>2.1000000000000001E-2</v>
      </c>
      <c r="F67" s="6">
        <v>0.1065</v>
      </c>
      <c r="G67" s="26"/>
      <c r="H67" s="26"/>
      <c r="I67" s="26"/>
      <c r="J67" s="26"/>
      <c r="K67" s="27"/>
    </row>
    <row r="68" spans="1:11" s="28" customFormat="1" ht="15" thickBot="1" x14ac:dyDescent="0.35">
      <c r="A68" s="29">
        <v>64</v>
      </c>
      <c r="B68" s="7" t="s">
        <v>72</v>
      </c>
      <c r="C68" s="6">
        <v>0.31805499999999998</v>
      </c>
      <c r="D68" s="6">
        <v>0</v>
      </c>
      <c r="E68" s="6">
        <v>2.1000000000000001E-2</v>
      </c>
      <c r="F68" s="6">
        <v>0.1065</v>
      </c>
      <c r="G68" s="26"/>
      <c r="H68" s="26"/>
      <c r="I68" s="26"/>
      <c r="J68" s="26"/>
      <c r="K68" s="27"/>
    </row>
    <row r="69" spans="1:11" s="28" customFormat="1" ht="15" thickBot="1" x14ac:dyDescent="0.35">
      <c r="A69" s="29">
        <v>65</v>
      </c>
      <c r="B69" s="7" t="s">
        <v>73</v>
      </c>
      <c r="C69" s="6">
        <v>0.19578899999999999</v>
      </c>
      <c r="D69" s="6">
        <v>0</v>
      </c>
      <c r="E69" s="6">
        <v>2.1000000000000001E-2</v>
      </c>
      <c r="F69" s="6">
        <v>0.105973</v>
      </c>
      <c r="G69" s="26"/>
      <c r="H69" s="26"/>
      <c r="I69" s="26"/>
      <c r="J69" s="26"/>
      <c r="K69" s="27"/>
    </row>
    <row r="70" spans="1:11" s="28" customFormat="1" ht="15" thickBot="1" x14ac:dyDescent="0.35">
      <c r="A70" s="29">
        <v>66</v>
      </c>
      <c r="B70" s="7" t="s">
        <v>74</v>
      </c>
      <c r="C70" s="6">
        <v>0.19428500000000001</v>
      </c>
      <c r="D70" s="6">
        <v>7.1419999999999999E-3</v>
      </c>
      <c r="E70" s="6">
        <v>2.1000000000000001E-2</v>
      </c>
      <c r="F70" s="6">
        <v>9.6500000000000002E-2</v>
      </c>
      <c r="G70" s="26"/>
      <c r="H70" s="26"/>
      <c r="I70" s="26"/>
      <c r="J70" s="26"/>
      <c r="K70" s="27"/>
    </row>
    <row r="71" spans="1:11" s="28" customFormat="1" ht="15" thickBot="1" x14ac:dyDescent="0.35">
      <c r="A71" s="29">
        <v>67</v>
      </c>
      <c r="B71" s="7" t="s">
        <v>75</v>
      </c>
      <c r="C71" s="6">
        <v>0.16</v>
      </c>
      <c r="D71" s="6">
        <v>0.13125000000000001</v>
      </c>
      <c r="E71" s="6">
        <v>2.1000000000000001E-2</v>
      </c>
      <c r="F71" s="6">
        <v>9.6500000000000002E-2</v>
      </c>
      <c r="G71" s="26"/>
      <c r="H71" s="26"/>
      <c r="I71" s="26"/>
      <c r="J71" s="26"/>
      <c r="K71" s="27"/>
    </row>
    <row r="72" spans="1:11" s="28" customFormat="1" ht="15" thickBot="1" x14ac:dyDescent="0.35">
      <c r="A72" s="29">
        <v>68</v>
      </c>
      <c r="B72" s="7" t="s">
        <v>76</v>
      </c>
      <c r="C72" s="6">
        <v>8.8450000000000001E-2</v>
      </c>
      <c r="D72" s="6">
        <v>5.0703999999999999E-2</v>
      </c>
      <c r="E72" s="6">
        <v>2.1718000000000001E-2</v>
      </c>
      <c r="F72" s="6">
        <v>0.103063</v>
      </c>
      <c r="G72" s="26"/>
      <c r="H72" s="26"/>
      <c r="I72" s="26"/>
      <c r="J72" s="26"/>
      <c r="K72" s="27"/>
    </row>
    <row r="73" spans="1:11" s="28" customFormat="1" ht="15" thickBot="1" x14ac:dyDescent="0.35">
      <c r="A73" s="29">
        <v>69</v>
      </c>
      <c r="B73" s="7" t="s">
        <v>77</v>
      </c>
      <c r="C73" s="6">
        <v>0.112786</v>
      </c>
      <c r="D73" s="6">
        <v>7.7213000000000004E-2</v>
      </c>
      <c r="E73" s="6">
        <v>2.1000000000000001E-2</v>
      </c>
      <c r="F73" s="6">
        <v>0.102073</v>
      </c>
      <c r="G73" s="26"/>
      <c r="H73" s="26"/>
      <c r="I73" s="26"/>
      <c r="J73" s="26"/>
      <c r="K73" s="27"/>
    </row>
    <row r="74" spans="1:11" s="28" customFormat="1" ht="15" thickBot="1" x14ac:dyDescent="0.35">
      <c r="A74" s="29">
        <v>70</v>
      </c>
      <c r="B74" s="7" t="s">
        <v>78</v>
      </c>
      <c r="C74" s="6">
        <v>0.118571</v>
      </c>
      <c r="D74" s="6">
        <v>0.11130900000000001</v>
      </c>
      <c r="E74" s="6">
        <v>2.1364000000000001E-2</v>
      </c>
      <c r="F74" s="6">
        <v>0.108185</v>
      </c>
      <c r="G74" s="26"/>
      <c r="H74" s="26"/>
      <c r="I74" s="26"/>
      <c r="J74" s="26"/>
      <c r="K74" s="27"/>
    </row>
    <row r="75" spans="1:11" s="28" customFormat="1" ht="15" thickBot="1" x14ac:dyDescent="0.35">
      <c r="A75" s="29">
        <v>71</v>
      </c>
      <c r="B75" s="7" t="s">
        <v>79</v>
      </c>
      <c r="C75" s="6">
        <v>9.6250000000000002E-2</v>
      </c>
      <c r="D75" s="6">
        <v>5.7333000000000002E-2</v>
      </c>
      <c r="E75" s="6">
        <v>2.1000000000000001E-2</v>
      </c>
      <c r="F75" s="6">
        <v>9.6500000000000002E-2</v>
      </c>
      <c r="G75" s="26"/>
      <c r="H75" s="26"/>
      <c r="I75" s="26"/>
      <c r="J75" s="26"/>
      <c r="K75" s="27"/>
    </row>
    <row r="76" spans="1:11" s="28" customFormat="1" ht="15" thickBot="1" x14ac:dyDescent="0.35">
      <c r="A76" s="29">
        <v>72</v>
      </c>
      <c r="B76" s="7" t="s">
        <v>80</v>
      </c>
      <c r="C76" s="6">
        <v>0.10415000000000001</v>
      </c>
      <c r="D76" s="6">
        <v>4.3202999999999998E-2</v>
      </c>
      <c r="E76" s="6">
        <v>2.1000000000000001E-2</v>
      </c>
      <c r="F76" s="6">
        <v>9.6593999999999999E-2</v>
      </c>
      <c r="G76" s="26"/>
      <c r="H76" s="26"/>
      <c r="I76" s="26"/>
      <c r="J76" s="26"/>
      <c r="K76" s="27"/>
    </row>
    <row r="77" spans="1:11" s="28" customFormat="1" ht="15" thickBot="1" x14ac:dyDescent="0.35">
      <c r="A77" s="29">
        <v>73</v>
      </c>
      <c r="B77" s="7" t="s">
        <v>81</v>
      </c>
      <c r="C77" s="6">
        <v>0.14490500000000001</v>
      </c>
      <c r="D77" s="6">
        <v>7.3899000000000006E-2</v>
      </c>
      <c r="E77" s="6">
        <v>2.1000000000000001E-2</v>
      </c>
      <c r="F77" s="6">
        <v>9.9833000000000005E-2</v>
      </c>
      <c r="G77" s="26"/>
      <c r="H77" s="26"/>
      <c r="I77" s="26"/>
      <c r="J77" s="26"/>
      <c r="K77" s="27"/>
    </row>
    <row r="78" spans="1:11" s="28" customFormat="1" ht="15" thickBot="1" x14ac:dyDescent="0.35">
      <c r="A78" s="29">
        <v>74</v>
      </c>
      <c r="B78" s="7" t="s">
        <v>82</v>
      </c>
      <c r="C78" s="6">
        <v>0.10958900000000001</v>
      </c>
      <c r="D78" s="6">
        <v>4.4443999999999997E-2</v>
      </c>
      <c r="E78" s="6">
        <v>2.1000000000000001E-2</v>
      </c>
      <c r="F78" s="6">
        <v>9.8142999999999994E-2</v>
      </c>
      <c r="G78" s="26"/>
      <c r="H78" s="26"/>
      <c r="I78" s="26"/>
      <c r="J78" s="26"/>
      <c r="K78" s="27"/>
    </row>
    <row r="79" spans="1:11" s="28" customFormat="1" ht="15" thickBot="1" x14ac:dyDescent="0.35">
      <c r="A79" s="29">
        <v>75</v>
      </c>
      <c r="B79" s="7" t="s">
        <v>83</v>
      </c>
      <c r="C79" s="6">
        <v>0.1</v>
      </c>
      <c r="D79" s="6">
        <v>0</v>
      </c>
      <c r="E79" s="6">
        <v>2.1000000000000001E-2</v>
      </c>
      <c r="F79" s="6">
        <v>9.6500000000000002E-2</v>
      </c>
      <c r="G79" s="26"/>
      <c r="H79" s="26"/>
      <c r="I79" s="26"/>
      <c r="J79" s="26"/>
      <c r="K79" s="27"/>
    </row>
    <row r="80" spans="1:11" s="28" customFormat="1" ht="15" thickBot="1" x14ac:dyDescent="0.35">
      <c r="A80" s="29">
        <v>76</v>
      </c>
      <c r="B80" s="7" t="s">
        <v>84</v>
      </c>
      <c r="C80" s="6">
        <v>0.11</v>
      </c>
      <c r="D80" s="6">
        <v>5.1131999999999997E-2</v>
      </c>
      <c r="E80" s="6">
        <v>2.1000000000000001E-2</v>
      </c>
      <c r="F80" s="6">
        <v>9.7424999999999998E-2</v>
      </c>
      <c r="G80" s="26"/>
      <c r="H80" s="26"/>
      <c r="I80" s="26"/>
      <c r="J80" s="26"/>
      <c r="K80" s="27"/>
    </row>
    <row r="81" spans="1:11" s="28" customFormat="1" ht="15" thickBot="1" x14ac:dyDescent="0.35">
      <c r="A81" s="29">
        <v>78</v>
      </c>
      <c r="B81" s="7" t="s">
        <v>85</v>
      </c>
      <c r="C81" s="6">
        <v>9.3332999999999999E-2</v>
      </c>
      <c r="D81" s="6">
        <v>0</v>
      </c>
      <c r="E81" s="6">
        <v>2.1000000000000001E-2</v>
      </c>
      <c r="F81" s="6">
        <v>9.6500000000000002E-2</v>
      </c>
      <c r="G81" s="26"/>
      <c r="H81" s="26"/>
      <c r="I81" s="26"/>
      <c r="J81" s="26"/>
      <c r="K81" s="27"/>
    </row>
    <row r="82" spans="1:11" s="28" customFormat="1" ht="15" thickBot="1" x14ac:dyDescent="0.35">
      <c r="A82" s="29">
        <v>79</v>
      </c>
      <c r="B82" s="7" t="s">
        <v>86</v>
      </c>
      <c r="C82" s="6">
        <v>8.6666000000000007E-2</v>
      </c>
      <c r="D82" s="6">
        <v>0</v>
      </c>
      <c r="E82" s="6">
        <v>2.1000000000000001E-2</v>
      </c>
      <c r="F82" s="6">
        <v>9.6500000000000002E-2</v>
      </c>
      <c r="G82" s="26"/>
      <c r="H82" s="26"/>
      <c r="I82" s="26"/>
      <c r="J82" s="26"/>
      <c r="K82" s="27"/>
    </row>
    <row r="83" spans="1:11" s="28" customFormat="1" ht="15" thickBot="1" x14ac:dyDescent="0.35">
      <c r="A83" s="29">
        <v>80</v>
      </c>
      <c r="B83" s="7" t="s">
        <v>87</v>
      </c>
      <c r="C83" s="6">
        <v>9.2499999999999999E-2</v>
      </c>
      <c r="D83" s="6">
        <v>0</v>
      </c>
      <c r="E83" s="6">
        <v>2.1000000000000001E-2</v>
      </c>
      <c r="F83" s="6">
        <v>9.6500000000000002E-2</v>
      </c>
      <c r="G83" s="26"/>
      <c r="H83" s="26"/>
      <c r="I83" s="26"/>
      <c r="J83" s="26"/>
      <c r="K83" s="27"/>
    </row>
    <row r="84" spans="1:11" s="28" customFormat="1" ht="15" thickBot="1" x14ac:dyDescent="0.35">
      <c r="A84" s="29">
        <v>81</v>
      </c>
      <c r="B84" s="7" t="s">
        <v>88</v>
      </c>
      <c r="C84" s="6">
        <v>3.6665999999999997E-2</v>
      </c>
      <c r="D84" s="6">
        <v>1.3550000000000001E-3</v>
      </c>
      <c r="E84" s="6">
        <v>2.1000000000000001E-2</v>
      </c>
      <c r="F84" s="6">
        <v>9.6500000000000002E-2</v>
      </c>
      <c r="G84" s="26"/>
      <c r="H84" s="26"/>
      <c r="I84" s="26"/>
      <c r="J84" s="26"/>
      <c r="K84" s="27"/>
    </row>
    <row r="85" spans="1:11" s="28" customFormat="1" ht="15" thickBot="1" x14ac:dyDescent="0.35">
      <c r="A85" s="29">
        <v>82</v>
      </c>
      <c r="B85" s="7" t="s">
        <v>89</v>
      </c>
      <c r="C85" s="6">
        <v>0.17759</v>
      </c>
      <c r="D85" s="6">
        <v>8.3492999999999998E-2</v>
      </c>
      <c r="E85" s="6">
        <v>2.1000000000000001E-2</v>
      </c>
      <c r="F85" s="6">
        <v>9.8427000000000001E-2</v>
      </c>
      <c r="G85" s="26"/>
      <c r="H85" s="26"/>
      <c r="I85" s="26"/>
      <c r="J85" s="26"/>
      <c r="K85" s="27"/>
    </row>
    <row r="86" spans="1:11" s="28" customFormat="1" ht="15" thickBot="1" x14ac:dyDescent="0.35">
      <c r="A86" s="29">
        <v>83</v>
      </c>
      <c r="B86" s="7" t="s">
        <v>90</v>
      </c>
      <c r="C86" s="6">
        <v>0.15640999999999999</v>
      </c>
      <c r="D86" s="6">
        <v>7.4615000000000001E-2</v>
      </c>
      <c r="E86" s="6">
        <v>2.1523E-2</v>
      </c>
      <c r="F86" s="6">
        <v>0.10251</v>
      </c>
      <c r="G86" s="26"/>
      <c r="H86" s="26"/>
      <c r="I86" s="26"/>
      <c r="J86" s="26"/>
      <c r="K86" s="27"/>
    </row>
    <row r="87" spans="1:11" s="28" customFormat="1" ht="15" thickBot="1" x14ac:dyDescent="0.35">
      <c r="A87" s="29">
        <v>84</v>
      </c>
      <c r="B87" s="7" t="s">
        <v>91</v>
      </c>
      <c r="C87" s="6">
        <v>0.115913</v>
      </c>
      <c r="D87" s="6">
        <v>3.9639000000000001E-2</v>
      </c>
      <c r="E87" s="6">
        <v>2.1668E-2</v>
      </c>
      <c r="F87" s="6">
        <v>0.10841099999999999</v>
      </c>
      <c r="G87" s="26"/>
      <c r="H87" s="26"/>
      <c r="I87" s="26"/>
      <c r="J87" s="26"/>
      <c r="K87" s="27"/>
    </row>
    <row r="88" spans="1:11" s="28" customFormat="1" ht="15" thickBot="1" x14ac:dyDescent="0.35">
      <c r="A88" s="29">
        <v>85</v>
      </c>
      <c r="B88" s="7" t="s">
        <v>92</v>
      </c>
      <c r="C88" s="6">
        <v>0.12246899999999999</v>
      </c>
      <c r="D88" s="6">
        <v>0.10780099999999999</v>
      </c>
      <c r="E88" s="6">
        <v>2.1505E-2</v>
      </c>
      <c r="F88" s="6">
        <v>0.103621</v>
      </c>
      <c r="G88" s="26"/>
      <c r="H88" s="26"/>
      <c r="I88" s="26"/>
      <c r="J88" s="26"/>
      <c r="K88" s="27"/>
    </row>
    <row r="89" spans="1:11" s="28" customFormat="1" ht="15" thickBot="1" x14ac:dyDescent="0.35">
      <c r="A89" s="29">
        <v>86</v>
      </c>
      <c r="B89" s="7" t="s">
        <v>93</v>
      </c>
      <c r="C89" s="6">
        <v>0.130666</v>
      </c>
      <c r="D89" s="6">
        <v>0</v>
      </c>
      <c r="E89" s="6">
        <v>2.1000000000000001E-2</v>
      </c>
      <c r="F89" s="6">
        <v>0.10316599999999999</v>
      </c>
      <c r="G89" s="26"/>
      <c r="H89" s="26"/>
      <c r="I89" s="26"/>
      <c r="J89" s="26"/>
      <c r="K89" s="27"/>
    </row>
    <row r="90" spans="1:11" s="28" customFormat="1" ht="15" thickBot="1" x14ac:dyDescent="0.35">
      <c r="A90" s="29">
        <v>87</v>
      </c>
      <c r="B90" s="7" t="s">
        <v>94</v>
      </c>
      <c r="C90" s="6">
        <v>0.22134699999999999</v>
      </c>
      <c r="D90" s="6">
        <v>8.5106000000000001E-2</v>
      </c>
      <c r="E90" s="6">
        <v>2.6048000000000002E-2</v>
      </c>
      <c r="F90" s="6">
        <v>0.12798000000000001</v>
      </c>
      <c r="G90" s="26"/>
      <c r="H90" s="26"/>
      <c r="I90" s="26"/>
      <c r="J90" s="26"/>
      <c r="K90" s="27"/>
    </row>
    <row r="91" spans="1:11" s="28" customFormat="1" ht="15" thickBot="1" x14ac:dyDescent="0.35">
      <c r="A91" s="29">
        <v>88</v>
      </c>
      <c r="B91" s="7" t="s">
        <v>95</v>
      </c>
      <c r="C91" s="6">
        <v>1.3599999999999999E-2</v>
      </c>
      <c r="D91" s="6">
        <v>6.8000000000000005E-2</v>
      </c>
      <c r="E91" s="6">
        <v>6.0000000000000001E-3</v>
      </c>
      <c r="F91" s="6">
        <v>3.5666000000000003E-2</v>
      </c>
      <c r="G91" s="26"/>
      <c r="H91" s="26"/>
      <c r="I91" s="26"/>
      <c r="J91" s="26"/>
      <c r="K91" s="27"/>
    </row>
    <row r="92" spans="1:11" s="28" customFormat="1" ht="15" thickBot="1" x14ac:dyDescent="0.35">
      <c r="A92" s="29">
        <v>89</v>
      </c>
      <c r="B92" s="7" t="s">
        <v>96</v>
      </c>
      <c r="C92" s="6">
        <v>0.146315</v>
      </c>
      <c r="D92" s="6">
        <v>2.7777E-2</v>
      </c>
      <c r="E92" s="6">
        <v>1.9893999999999998E-2</v>
      </c>
      <c r="F92" s="6">
        <v>0.101421</v>
      </c>
      <c r="G92" s="26"/>
      <c r="H92" s="26"/>
      <c r="I92" s="26"/>
      <c r="J92" s="26"/>
      <c r="K92" s="27"/>
    </row>
    <row r="93" spans="1:11" s="28" customFormat="1" ht="15" thickBot="1" x14ac:dyDescent="0.35">
      <c r="A93" s="29">
        <v>90</v>
      </c>
      <c r="B93" s="7" t="s">
        <v>97</v>
      </c>
      <c r="C93" s="6">
        <v>0.111793</v>
      </c>
      <c r="D93" s="6">
        <v>6.9754999999999998E-2</v>
      </c>
      <c r="E93" s="6">
        <v>2.0025000000000001E-2</v>
      </c>
      <c r="F93" s="6">
        <v>9.9360000000000004E-2</v>
      </c>
      <c r="G93" s="26"/>
      <c r="H93" s="26"/>
      <c r="I93" s="26"/>
      <c r="J93" s="26"/>
      <c r="K93" s="27"/>
    </row>
    <row r="94" spans="1:11" s="28" customFormat="1" ht="15" thickBot="1" x14ac:dyDescent="0.35">
      <c r="A94" s="29">
        <v>91</v>
      </c>
      <c r="B94" s="7" t="s">
        <v>98</v>
      </c>
      <c r="C94" s="6">
        <v>0.18906200000000001</v>
      </c>
      <c r="D94" s="6">
        <v>0.19656199999999999</v>
      </c>
      <c r="E94" s="6">
        <v>2.1159000000000001E-2</v>
      </c>
      <c r="F94" s="6">
        <v>9.7706000000000001E-2</v>
      </c>
      <c r="G94" s="26"/>
      <c r="H94" s="26"/>
      <c r="I94" s="26"/>
      <c r="J94" s="26"/>
      <c r="K94" s="27"/>
    </row>
    <row r="95" spans="1:11" s="28" customFormat="1" ht="15" thickBot="1" x14ac:dyDescent="0.35">
      <c r="A95" s="29">
        <v>92</v>
      </c>
      <c r="B95" s="7" t="s">
        <v>99</v>
      </c>
      <c r="C95" s="6">
        <v>0.16631499999999999</v>
      </c>
      <c r="D95" s="6">
        <v>0</v>
      </c>
      <c r="E95" s="6">
        <v>2.1000000000000001E-2</v>
      </c>
      <c r="F95" s="6">
        <v>9.6500000000000002E-2</v>
      </c>
      <c r="G95" s="26"/>
      <c r="H95" s="26"/>
      <c r="I95" s="26"/>
      <c r="J95" s="26"/>
      <c r="K95" s="27"/>
    </row>
    <row r="96" spans="1:11" s="28" customFormat="1" ht="15" thickBot="1" x14ac:dyDescent="0.35">
      <c r="A96" s="29">
        <v>93</v>
      </c>
      <c r="B96" s="7" t="s">
        <v>100</v>
      </c>
      <c r="C96" s="6">
        <v>0.2</v>
      </c>
      <c r="D96" s="6">
        <v>0.32222200000000001</v>
      </c>
      <c r="E96" s="6">
        <v>2.1000000000000001E-2</v>
      </c>
      <c r="F96" s="6">
        <v>9.6500000000000002E-2</v>
      </c>
      <c r="G96" s="26"/>
      <c r="H96" s="26"/>
      <c r="I96" s="26"/>
      <c r="J96" s="26"/>
      <c r="K96" s="27"/>
    </row>
    <row r="97" spans="1:11" s="28" customFormat="1" ht="15" thickBot="1" x14ac:dyDescent="0.35">
      <c r="A97" s="29">
        <v>94</v>
      </c>
      <c r="B97" s="7" t="s">
        <v>101</v>
      </c>
      <c r="C97" s="6">
        <v>0.17666599999999999</v>
      </c>
      <c r="D97" s="6">
        <v>6.9444000000000006E-2</v>
      </c>
      <c r="E97" s="6">
        <v>2.1187999999999999E-2</v>
      </c>
      <c r="F97" s="6">
        <v>0.104781</v>
      </c>
      <c r="G97" s="26"/>
      <c r="H97" s="26"/>
      <c r="I97" s="26"/>
      <c r="J97" s="26"/>
      <c r="K97" s="27"/>
    </row>
    <row r="98" spans="1:11" s="28" customFormat="1" ht="15" thickBot="1" x14ac:dyDescent="0.35">
      <c r="A98" s="29">
        <v>95</v>
      </c>
      <c r="B98" s="7" t="s">
        <v>102</v>
      </c>
      <c r="C98" s="6">
        <v>0.183673</v>
      </c>
      <c r="D98" s="6">
        <v>0.16326499999999999</v>
      </c>
      <c r="E98" s="6">
        <v>2.1000000000000001E-2</v>
      </c>
      <c r="F98" s="6">
        <v>9.9969000000000002E-2</v>
      </c>
      <c r="G98" s="26"/>
      <c r="H98" s="26"/>
      <c r="I98" s="26"/>
      <c r="J98" s="26"/>
      <c r="K98" s="27"/>
    </row>
    <row r="99" spans="1:11" s="28" customFormat="1" ht="15" thickBot="1" x14ac:dyDescent="0.35">
      <c r="A99" s="29">
        <v>96</v>
      </c>
      <c r="B99" s="7" t="s">
        <v>103</v>
      </c>
      <c r="C99" s="6">
        <v>0.17862</v>
      </c>
      <c r="D99" s="6">
        <v>0.109137</v>
      </c>
      <c r="E99" s="6">
        <v>2.1243999999999999E-2</v>
      </c>
      <c r="F99" s="6">
        <v>9.9918000000000007E-2</v>
      </c>
      <c r="G99" s="26"/>
      <c r="H99" s="26"/>
      <c r="I99" s="26"/>
      <c r="J99" s="26"/>
      <c r="K99" s="27"/>
    </row>
    <row r="100" spans="1:11" s="28" customFormat="1" ht="15" thickBot="1" x14ac:dyDescent="0.35">
      <c r="A100" s="29">
        <v>97</v>
      </c>
      <c r="B100" s="7" t="s">
        <v>104</v>
      </c>
      <c r="C100" s="6">
        <v>0.04</v>
      </c>
      <c r="D100" s="6">
        <v>0</v>
      </c>
      <c r="E100" s="6">
        <v>2.1000000000000001E-2</v>
      </c>
      <c r="F100" s="6">
        <v>9.6500000000000002E-2</v>
      </c>
      <c r="G100" s="26"/>
      <c r="H100" s="26"/>
      <c r="I100" s="26"/>
      <c r="J100" s="26"/>
      <c r="K100" s="27"/>
    </row>
    <row r="101" spans="1:11" s="28" customFormat="1" ht="21" customHeight="1" thickBot="1" x14ac:dyDescent="0.35">
      <c r="A101" s="29">
        <v>99</v>
      </c>
      <c r="B101" s="7" t="s">
        <v>105</v>
      </c>
      <c r="C101" s="8">
        <v>0</v>
      </c>
      <c r="D101" s="8">
        <v>0</v>
      </c>
      <c r="E101" s="8" t="s">
        <v>4</v>
      </c>
      <c r="F101" s="8" t="s">
        <v>4</v>
      </c>
      <c r="G101" s="26"/>
      <c r="H101" s="26"/>
      <c r="I101" s="26"/>
      <c r="J101" s="26"/>
      <c r="K101" s="27"/>
    </row>
    <row r="102" spans="1:11" hidden="1" x14ac:dyDescent="0.3"/>
    <row r="103" spans="1:11" hidden="1" x14ac:dyDescent="0.3"/>
    <row r="104" spans="1:11" hidden="1" x14ac:dyDescent="0.3"/>
    <row r="105" spans="1:11" hidden="1" x14ac:dyDescent="0.3"/>
  </sheetData>
  <sheetProtection password="87BA" sheet="1" objects="1" scenarios="1" selectLockedCells="1" selectUnlockedCells="1"/>
  <mergeCells count="3">
    <mergeCell ref="A1:F1"/>
    <mergeCell ref="A2:F2"/>
    <mergeCell ref="A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AverageTax</vt:lpstr>
      <vt:lpstr>HS_Chapters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WSOC</dc:creator>
  <cp:lastModifiedBy>BOTTIER HEIDERSCHEID Laurence</cp:lastModifiedBy>
  <cp:lastPrinted>2016-08-11T19:58:16Z</cp:lastPrinted>
  <dcterms:created xsi:type="dcterms:W3CDTF">2016-07-19T03:23:18Z</dcterms:created>
  <dcterms:modified xsi:type="dcterms:W3CDTF">2016-09-01T13:33:27Z</dcterms:modified>
</cp:coreProperties>
</file>